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BF01B70A-E82C-4FB8-AE8A-EADAB28A49E3}" xr6:coauthVersionLast="47" xr6:coauthVersionMax="47" xr10:uidLastSave="{00000000-0000-0000-0000-000000000000}"/>
  <workbookProtection workbookPassword="CF1B" lockStructure="1"/>
  <bookViews>
    <workbookView xWindow="-120" yWindow="-120" windowWidth="29040" windowHeight="15840" activeTab="1" xr2:uid="{00000000-000D-0000-FFFF-FFFF00000000}"/>
  </bookViews>
  <sheets>
    <sheet name="INSTRUCTIVO" sheetId="4" r:id="rId1"/>
    <sheet name="CUOTAS ATRASADAS DE 1 a 120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G19" i="1"/>
  <c r="G18" i="1"/>
  <c r="G14" i="1"/>
  <c r="A59" i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D23" i="1"/>
  <c r="Q23" i="1" s="1"/>
  <c r="Q24" i="1" s="1"/>
  <c r="Q25" i="1" s="1"/>
  <c r="Q26" i="1" s="1"/>
  <c r="Q27" i="1" s="1"/>
  <c r="Q28" i="1" s="1"/>
  <c r="Q29" i="1" s="1"/>
  <c r="Q30" i="1" s="1"/>
  <c r="Q31" i="1" s="1"/>
  <c r="Q32" i="1" s="1"/>
  <c r="Q33" i="1" s="1"/>
  <c r="Q34" i="1" s="1"/>
  <c r="Q35" i="1" s="1"/>
  <c r="Q36" i="1" s="1"/>
  <c r="Q37" i="1" s="1"/>
  <c r="Q38" i="1" s="1"/>
  <c r="Q39" i="1" s="1"/>
  <c r="Q40" i="1" s="1"/>
  <c r="Q41" i="1" s="1"/>
  <c r="Q42" i="1" s="1"/>
  <c r="Q43" i="1" s="1"/>
  <c r="Q44" i="1" s="1"/>
  <c r="Q45" i="1" s="1"/>
  <c r="Q46" i="1" s="1"/>
  <c r="Q47" i="1" s="1"/>
  <c r="Q48" i="1" s="1"/>
  <c r="Q49" i="1" s="1"/>
  <c r="Q50" i="1" s="1"/>
  <c r="Q51" i="1" s="1"/>
  <c r="Q52" i="1" s="1"/>
  <c r="Q53" i="1" s="1"/>
  <c r="Q54" i="1" s="1"/>
  <c r="Q55" i="1" s="1"/>
  <c r="Q56" i="1" s="1"/>
  <c r="Q57" i="1" s="1"/>
  <c r="Q58" i="1" s="1"/>
  <c r="Q59" i="1" s="1"/>
  <c r="Q60" i="1" s="1"/>
  <c r="Q61" i="1" s="1"/>
  <c r="Q62" i="1" s="1"/>
  <c r="Q63" i="1" s="1"/>
  <c r="Q64" i="1" s="1"/>
  <c r="Q65" i="1" s="1"/>
  <c r="Q66" i="1" s="1"/>
  <c r="Q67" i="1" s="1"/>
  <c r="Q68" i="1" s="1"/>
  <c r="Q69" i="1" s="1"/>
  <c r="Q70" i="1" s="1"/>
  <c r="Q71" i="1" s="1"/>
  <c r="Q72" i="1" s="1"/>
  <c r="Q73" i="1" s="1"/>
  <c r="Q74" i="1" s="1"/>
  <c r="Q75" i="1" s="1"/>
  <c r="Q76" i="1" s="1"/>
  <c r="Q77" i="1" s="1"/>
  <c r="Q78" i="1" s="1"/>
  <c r="Q79" i="1" s="1"/>
  <c r="Q80" i="1" s="1"/>
  <c r="Q81" i="1" s="1"/>
  <c r="Q82" i="1" s="1"/>
  <c r="Q83" i="1" s="1"/>
  <c r="Q84" i="1" s="1"/>
  <c r="Q85" i="1" s="1"/>
  <c r="Q86" i="1" s="1"/>
  <c r="Q87" i="1" s="1"/>
  <c r="Q88" i="1" s="1"/>
  <c r="Q89" i="1" s="1"/>
  <c r="Q90" i="1" s="1"/>
  <c r="Q91" i="1" s="1"/>
  <c r="Q92" i="1" s="1"/>
  <c r="Q93" i="1" s="1"/>
  <c r="Q94" i="1" s="1"/>
  <c r="Q95" i="1" s="1"/>
  <c r="Q96" i="1" s="1"/>
  <c r="Q97" i="1" s="1"/>
  <c r="Q98" i="1" s="1"/>
  <c r="Q99" i="1" s="1"/>
  <c r="Q100" i="1" s="1"/>
  <c r="Q101" i="1" s="1"/>
  <c r="Q102" i="1" s="1"/>
  <c r="Q103" i="1" s="1"/>
  <c r="Q104" i="1" s="1"/>
  <c r="Q105" i="1" s="1"/>
  <c r="Q106" i="1" s="1"/>
  <c r="Q107" i="1" s="1"/>
  <c r="Q108" i="1" s="1"/>
  <c r="Q109" i="1" s="1"/>
  <c r="Q110" i="1" s="1"/>
  <c r="Q111" i="1" s="1"/>
  <c r="Q112" i="1" s="1"/>
  <c r="Q113" i="1" s="1"/>
  <c r="Q114" i="1" s="1"/>
  <c r="Q115" i="1" s="1"/>
  <c r="Q116" i="1" s="1"/>
  <c r="Q117" i="1" s="1"/>
  <c r="Q118" i="1" s="1"/>
  <c r="Q119" i="1" s="1"/>
  <c r="Q120" i="1" s="1"/>
  <c r="Q121" i="1" s="1"/>
  <c r="Q122" i="1" s="1"/>
  <c r="Q123" i="1" s="1"/>
  <c r="Q124" i="1" s="1"/>
  <c r="Q125" i="1" s="1"/>
  <c r="Q126" i="1" s="1"/>
  <c r="Q127" i="1" s="1"/>
  <c r="Q128" i="1" s="1"/>
  <c r="Q129" i="1" s="1"/>
  <c r="Q130" i="1" s="1"/>
  <c r="Q131" i="1" s="1"/>
  <c r="Q132" i="1" s="1"/>
  <c r="Q133" i="1" s="1"/>
  <c r="Q134" i="1" s="1"/>
  <c r="Q135" i="1" s="1"/>
  <c r="Q136" i="1" s="1"/>
  <c r="Q137" i="1" s="1"/>
  <c r="Q138" i="1" s="1"/>
  <c r="Q139" i="1" s="1"/>
  <c r="Q140" i="1" s="1"/>
  <c r="Q141" i="1" s="1"/>
  <c r="Q142" i="1" s="1"/>
  <c r="B23" i="1"/>
  <c r="M8" i="1"/>
  <c r="M16" i="1"/>
  <c r="N16" i="1" s="1"/>
  <c r="N17" i="1" s="1"/>
  <c r="O22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62" i="1"/>
  <c r="C63" i="1"/>
  <c r="C64" i="1"/>
  <c r="C65" i="1"/>
  <c r="C66" i="1"/>
  <c r="C67" i="1"/>
  <c r="C68" i="1"/>
  <c r="C69" i="1"/>
  <c r="C70" i="1"/>
  <c r="C71" i="1"/>
  <c r="C73" i="1"/>
  <c r="C72" i="1"/>
  <c r="C26" i="1" l="1"/>
  <c r="J26" i="1" s="1"/>
  <c r="N26" i="1" s="1"/>
  <c r="C25" i="1"/>
  <c r="J25" i="1" s="1"/>
  <c r="N25" i="1" s="1"/>
  <c r="J47" i="1"/>
  <c r="N47" i="1" s="1"/>
  <c r="J74" i="1"/>
  <c r="N74" i="1" s="1"/>
  <c r="J114" i="1"/>
  <c r="N114" i="1" s="1"/>
  <c r="J133" i="1"/>
  <c r="N133" i="1" s="1"/>
  <c r="J52" i="1"/>
  <c r="N52" i="1" s="1"/>
  <c r="J111" i="1"/>
  <c r="N111" i="1" s="1"/>
  <c r="J58" i="1"/>
  <c r="N58" i="1" s="1"/>
  <c r="J105" i="1"/>
  <c r="N105" i="1" s="1"/>
  <c r="J61" i="1"/>
  <c r="N61" i="1" s="1"/>
  <c r="J104" i="1"/>
  <c r="N104" i="1" s="1"/>
  <c r="J136" i="1"/>
  <c r="N136" i="1" s="1"/>
  <c r="J139" i="1"/>
  <c r="N139" i="1" s="1"/>
  <c r="J82" i="1"/>
  <c r="N82" i="1" s="1"/>
  <c r="J122" i="1"/>
  <c r="N122" i="1" s="1"/>
  <c r="J141" i="1"/>
  <c r="N141" i="1" s="1"/>
  <c r="J79" i="1"/>
  <c r="N79" i="1" s="1"/>
  <c r="J119" i="1"/>
  <c r="N119" i="1" s="1"/>
  <c r="J80" i="1"/>
  <c r="N80" i="1" s="1"/>
  <c r="J112" i="1"/>
  <c r="N112" i="1" s="1"/>
  <c r="J60" i="1"/>
  <c r="N60" i="1" s="1"/>
  <c r="J62" i="1"/>
  <c r="N62" i="1" s="1"/>
  <c r="J71" i="1"/>
  <c r="N71" i="1" s="1"/>
  <c r="J98" i="1"/>
  <c r="N98" i="1" s="1"/>
  <c r="J130" i="1"/>
  <c r="N130" i="1" s="1"/>
  <c r="J87" i="1"/>
  <c r="N87" i="1" s="1"/>
  <c r="J89" i="1"/>
  <c r="N89" i="1" s="1"/>
  <c r="J117" i="1"/>
  <c r="N117" i="1" s="1"/>
  <c r="J45" i="1"/>
  <c r="N45" i="1" s="1"/>
  <c r="J88" i="1"/>
  <c r="N88" i="1" s="1"/>
  <c r="J120" i="1"/>
  <c r="N120" i="1" s="1"/>
  <c r="J95" i="1"/>
  <c r="N95" i="1" s="1"/>
  <c r="J65" i="1"/>
  <c r="N65" i="1" s="1"/>
  <c r="J73" i="1"/>
  <c r="N73" i="1" s="1"/>
  <c r="J55" i="1"/>
  <c r="N55" i="1" s="1"/>
  <c r="J106" i="1"/>
  <c r="N106" i="1" s="1"/>
  <c r="J138" i="1"/>
  <c r="N138" i="1" s="1"/>
  <c r="J44" i="1"/>
  <c r="N44" i="1" s="1"/>
  <c r="J103" i="1"/>
  <c r="N103" i="1" s="1"/>
  <c r="J50" i="1"/>
  <c r="N50" i="1" s="1"/>
  <c r="J97" i="1"/>
  <c r="N97" i="1" s="1"/>
  <c r="J125" i="1"/>
  <c r="N125" i="1" s="1"/>
  <c r="J53" i="1"/>
  <c r="N53" i="1" s="1"/>
  <c r="J96" i="1"/>
  <c r="N96" i="1" s="1"/>
  <c r="J128" i="1"/>
  <c r="N128" i="1" s="1"/>
  <c r="J127" i="1"/>
  <c r="N127" i="1" s="1"/>
  <c r="J63" i="1"/>
  <c r="N63" i="1" s="1"/>
  <c r="J70" i="1"/>
  <c r="N70" i="1" s="1"/>
  <c r="J72" i="1"/>
  <c r="N72" i="1" s="1"/>
  <c r="J69" i="1"/>
  <c r="N69" i="1" s="1"/>
  <c r="J66" i="1"/>
  <c r="N66" i="1" s="1"/>
  <c r="J68" i="1"/>
  <c r="N68" i="1" s="1"/>
  <c r="J67" i="1"/>
  <c r="N67" i="1" s="1"/>
  <c r="J64" i="1"/>
  <c r="N64" i="1" s="1"/>
  <c r="D144" i="1"/>
  <c r="I21" i="1" s="1"/>
  <c r="J131" i="1"/>
  <c r="N131" i="1" s="1"/>
  <c r="J123" i="1"/>
  <c r="N123" i="1" s="1"/>
  <c r="J91" i="1"/>
  <c r="N91" i="1" s="1"/>
  <c r="J56" i="1"/>
  <c r="N56" i="1" s="1"/>
  <c r="J140" i="1"/>
  <c r="N140" i="1" s="1"/>
  <c r="J132" i="1"/>
  <c r="N132" i="1" s="1"/>
  <c r="J124" i="1"/>
  <c r="N124" i="1" s="1"/>
  <c r="J116" i="1"/>
  <c r="N116" i="1" s="1"/>
  <c r="J108" i="1"/>
  <c r="N108" i="1" s="1"/>
  <c r="J100" i="1"/>
  <c r="N100" i="1" s="1"/>
  <c r="J92" i="1"/>
  <c r="N92" i="1" s="1"/>
  <c r="J84" i="1"/>
  <c r="N84" i="1" s="1"/>
  <c r="J76" i="1"/>
  <c r="N76" i="1" s="1"/>
  <c r="J57" i="1"/>
  <c r="N57" i="1" s="1"/>
  <c r="J49" i="1"/>
  <c r="N49" i="1" s="1"/>
  <c r="J129" i="1"/>
  <c r="N129" i="1" s="1"/>
  <c r="J121" i="1"/>
  <c r="N121" i="1" s="1"/>
  <c r="J113" i="1"/>
  <c r="N113" i="1" s="1"/>
  <c r="J81" i="1"/>
  <c r="N81" i="1" s="1"/>
  <c r="J90" i="1"/>
  <c r="N90" i="1" s="1"/>
  <c r="C23" i="1"/>
  <c r="C24" i="1"/>
  <c r="J24" i="1" s="1"/>
  <c r="N24" i="1" s="1"/>
  <c r="J51" i="1"/>
  <c r="N51" i="1" s="1"/>
  <c r="J59" i="1"/>
  <c r="N59" i="1" s="1"/>
  <c r="J78" i="1"/>
  <c r="N78" i="1" s="1"/>
  <c r="J86" i="1"/>
  <c r="N86" i="1" s="1"/>
  <c r="J94" i="1"/>
  <c r="N94" i="1" s="1"/>
  <c r="J102" i="1"/>
  <c r="N102" i="1" s="1"/>
  <c r="J110" i="1"/>
  <c r="N110" i="1" s="1"/>
  <c r="J118" i="1"/>
  <c r="N118" i="1" s="1"/>
  <c r="J126" i="1"/>
  <c r="N126" i="1" s="1"/>
  <c r="J134" i="1"/>
  <c r="N134" i="1" s="1"/>
  <c r="J142" i="1"/>
  <c r="N142" i="1" s="1"/>
  <c r="J137" i="1"/>
  <c r="N137" i="1" s="1"/>
  <c r="J48" i="1"/>
  <c r="N48" i="1" s="1"/>
  <c r="J75" i="1"/>
  <c r="N75" i="1" s="1"/>
  <c r="J83" i="1"/>
  <c r="N83" i="1" s="1"/>
  <c r="J99" i="1"/>
  <c r="N99" i="1" s="1"/>
  <c r="J107" i="1"/>
  <c r="N107" i="1" s="1"/>
  <c r="J115" i="1"/>
  <c r="N115" i="1" s="1"/>
  <c r="J135" i="1"/>
  <c r="N135" i="1" s="1"/>
  <c r="J46" i="1"/>
  <c r="N46" i="1" s="1"/>
  <c r="J54" i="1"/>
  <c r="N54" i="1" s="1"/>
  <c r="J77" i="1"/>
  <c r="N77" i="1" s="1"/>
  <c r="J85" i="1"/>
  <c r="N85" i="1" s="1"/>
  <c r="J93" i="1"/>
  <c r="N93" i="1" s="1"/>
  <c r="J101" i="1"/>
  <c r="N101" i="1" s="1"/>
  <c r="J109" i="1"/>
  <c r="N109" i="1" s="1"/>
  <c r="N18" i="1"/>
  <c r="O18" i="1" s="1"/>
  <c r="F21" i="1" s="1"/>
  <c r="C27" i="1" l="1"/>
  <c r="J27" i="1" s="1"/>
  <c r="N27" i="1" s="1"/>
  <c r="J23" i="1"/>
  <c r="N23" i="1" s="1"/>
  <c r="M23" i="1" s="1"/>
  <c r="C28" i="1" l="1"/>
  <c r="F23" i="1"/>
  <c r="C29" i="1" l="1"/>
  <c r="J29" i="1" s="1"/>
  <c r="N29" i="1" s="1"/>
  <c r="J28" i="1"/>
  <c r="N28" i="1" s="1"/>
  <c r="H23" i="1"/>
  <c r="C30" i="1" l="1"/>
  <c r="J30" i="1" s="1"/>
  <c r="N30" i="1" s="1"/>
  <c r="E24" i="1"/>
  <c r="M24" i="1" s="1"/>
  <c r="C31" i="1" l="1"/>
  <c r="J31" i="1" s="1"/>
  <c r="N31" i="1" s="1"/>
  <c r="F24" i="1"/>
  <c r="C32" i="1" l="1"/>
  <c r="H24" i="1"/>
  <c r="J32" i="1" l="1"/>
  <c r="N32" i="1" s="1"/>
  <c r="C33" i="1"/>
  <c r="J33" i="1" s="1"/>
  <c r="N33" i="1" s="1"/>
  <c r="E25" i="1"/>
  <c r="M25" i="1" s="1"/>
  <c r="C36" i="1" l="1"/>
  <c r="J36" i="1" s="1"/>
  <c r="N36" i="1" s="1"/>
  <c r="C34" i="1"/>
  <c r="J34" i="1" s="1"/>
  <c r="N34" i="1" s="1"/>
  <c r="C35" i="1"/>
  <c r="J35" i="1" s="1"/>
  <c r="N35" i="1" s="1"/>
  <c r="F25" i="1"/>
  <c r="C37" i="1" l="1"/>
  <c r="J37" i="1" s="1"/>
  <c r="N37" i="1" s="1"/>
  <c r="H25" i="1"/>
  <c r="C38" i="1" l="1"/>
  <c r="J38" i="1" s="1"/>
  <c r="N38" i="1" s="1"/>
  <c r="E26" i="1"/>
  <c r="M26" i="1" s="1"/>
  <c r="C39" i="1" l="1"/>
  <c r="F26" i="1"/>
  <c r="J39" i="1" l="1"/>
  <c r="N39" i="1" s="1"/>
  <c r="C40" i="1"/>
  <c r="J40" i="1" s="1"/>
  <c r="N40" i="1" s="1"/>
  <c r="H26" i="1"/>
  <c r="C41" i="1" l="1"/>
  <c r="J41" i="1" s="1"/>
  <c r="N41" i="1" s="1"/>
  <c r="E27" i="1"/>
  <c r="M27" i="1" s="1"/>
  <c r="C43" i="1" l="1"/>
  <c r="J43" i="1" s="1"/>
  <c r="N43" i="1" s="1"/>
  <c r="C42" i="1"/>
  <c r="J42" i="1" s="1"/>
  <c r="N42" i="1" s="1"/>
  <c r="F27" i="1"/>
  <c r="H17" i="1" l="1"/>
  <c r="H27" i="1"/>
  <c r="E28" i="1" l="1"/>
  <c r="M28" i="1" s="1"/>
  <c r="F28" i="1" s="1"/>
  <c r="H28" i="1" s="1"/>
  <c r="E29" i="1" l="1"/>
  <c r="M29" i="1" s="1"/>
  <c r="F29" i="1" s="1"/>
  <c r="H29" i="1" s="1"/>
  <c r="E30" i="1" l="1"/>
  <c r="M30" i="1" s="1"/>
  <c r="F30" i="1" s="1"/>
  <c r="H30" i="1" s="1"/>
  <c r="E31" i="1" l="1"/>
  <c r="M31" i="1" s="1"/>
  <c r="F31" i="1" s="1"/>
  <c r="H31" i="1" s="1"/>
  <c r="E32" i="1" l="1"/>
  <c r="M32" i="1" s="1"/>
  <c r="F32" i="1" s="1"/>
  <c r="H32" i="1" s="1"/>
  <c r="E33" i="1" l="1"/>
  <c r="M33" i="1" s="1"/>
  <c r="F33" i="1" s="1"/>
  <c r="H33" i="1" s="1"/>
  <c r="E34" i="1" l="1"/>
  <c r="M34" i="1" s="1"/>
  <c r="F34" i="1" s="1"/>
  <c r="H34" i="1" s="1"/>
  <c r="E35" i="1" l="1"/>
  <c r="M35" i="1" l="1"/>
  <c r="F35" i="1" s="1"/>
  <c r="H35" i="1" s="1"/>
  <c r="E36" i="1" l="1"/>
  <c r="M36" i="1" l="1"/>
  <c r="F36" i="1" s="1"/>
  <c r="H36" i="1" s="1"/>
  <c r="E37" i="1" l="1"/>
  <c r="M37" i="1" l="1"/>
  <c r="F37" i="1" s="1"/>
  <c r="H37" i="1" s="1"/>
  <c r="E38" i="1" l="1"/>
  <c r="M38" i="1" l="1"/>
  <c r="F38" i="1" s="1"/>
  <c r="H38" i="1" s="1"/>
  <c r="E39" i="1" l="1"/>
  <c r="M39" i="1" l="1"/>
  <c r="F39" i="1" s="1"/>
  <c r="H39" i="1" s="1"/>
  <c r="E40" i="1" l="1"/>
  <c r="M40" i="1" l="1"/>
  <c r="F40" i="1" s="1"/>
  <c r="H40" i="1" s="1"/>
  <c r="E41" i="1" l="1"/>
  <c r="M41" i="1" l="1"/>
  <c r="F41" i="1" s="1"/>
  <c r="H41" i="1" s="1"/>
  <c r="E42" i="1" l="1"/>
  <c r="M42" i="1" l="1"/>
  <c r="F42" i="1" l="1"/>
  <c r="H42" i="1" s="1"/>
  <c r="K23" i="1"/>
  <c r="E43" i="1" l="1"/>
  <c r="M43" i="1" l="1"/>
  <c r="F43" i="1" s="1"/>
  <c r="H43" i="1" s="1"/>
  <c r="E44" i="1" l="1"/>
  <c r="M44" i="1" l="1"/>
  <c r="F44" i="1" s="1"/>
  <c r="H44" i="1" s="1"/>
  <c r="E45" i="1" l="1"/>
  <c r="M45" i="1" l="1"/>
  <c r="F45" i="1" s="1"/>
  <c r="H45" i="1" s="1"/>
  <c r="E46" i="1" l="1"/>
  <c r="M46" i="1" l="1"/>
  <c r="F46" i="1" s="1"/>
  <c r="H46" i="1" s="1"/>
  <c r="E47" i="1" l="1"/>
  <c r="M47" i="1" l="1"/>
  <c r="F47" i="1" s="1"/>
  <c r="H47" i="1" s="1"/>
  <c r="E48" i="1" l="1"/>
  <c r="M48" i="1" l="1"/>
  <c r="F48" i="1" s="1"/>
  <c r="H48" i="1" s="1"/>
  <c r="E49" i="1" l="1"/>
  <c r="M49" i="1" l="1"/>
  <c r="F49" i="1" s="1"/>
  <c r="H49" i="1" s="1"/>
  <c r="E50" i="1" l="1"/>
  <c r="M50" i="1" l="1"/>
  <c r="F50" i="1" s="1"/>
  <c r="H50" i="1" s="1"/>
  <c r="E51" i="1" l="1"/>
  <c r="M51" i="1" l="1"/>
  <c r="F51" i="1" s="1"/>
  <c r="H51" i="1" s="1"/>
  <c r="E52" i="1" l="1"/>
  <c r="M52" i="1" l="1"/>
  <c r="F52" i="1" s="1"/>
  <c r="H52" i="1" s="1"/>
  <c r="E53" i="1" l="1"/>
  <c r="M53" i="1" l="1"/>
  <c r="F53" i="1" s="1"/>
  <c r="H53" i="1" s="1"/>
  <c r="E54" i="1" l="1"/>
  <c r="M54" i="1" l="1"/>
  <c r="F54" i="1" s="1"/>
  <c r="H54" i="1" s="1"/>
  <c r="E55" i="1" l="1"/>
  <c r="M55" i="1" l="1"/>
  <c r="F55" i="1" s="1"/>
  <c r="H55" i="1" s="1"/>
  <c r="E56" i="1" l="1"/>
  <c r="M56" i="1" l="1"/>
  <c r="F56" i="1" s="1"/>
  <c r="H56" i="1" s="1"/>
  <c r="E57" i="1" l="1"/>
  <c r="M57" i="1" l="1"/>
  <c r="F57" i="1" s="1"/>
  <c r="H57" i="1" s="1"/>
  <c r="E58" i="1" l="1"/>
  <c r="M58" i="1" l="1"/>
  <c r="F58" i="1" s="1"/>
  <c r="H18" i="1" s="1"/>
  <c r="H58" i="1" l="1"/>
  <c r="E59" i="1" l="1"/>
  <c r="M59" i="1" l="1"/>
  <c r="F59" i="1" s="1"/>
  <c r="H59" i="1" s="1"/>
  <c r="E60" i="1" l="1"/>
  <c r="M60" i="1" l="1"/>
  <c r="F60" i="1" s="1"/>
  <c r="H60" i="1" s="1"/>
  <c r="E61" i="1" l="1"/>
  <c r="M61" i="1" l="1"/>
  <c r="F61" i="1" s="1"/>
  <c r="H61" i="1" s="1"/>
  <c r="E62" i="1" l="1"/>
  <c r="M62" i="1" l="1"/>
  <c r="F62" i="1" s="1"/>
  <c r="H62" i="1" s="1"/>
  <c r="E63" i="1" l="1"/>
  <c r="M63" i="1" l="1"/>
  <c r="F63" i="1" s="1"/>
  <c r="H63" i="1" s="1"/>
  <c r="E64" i="1" l="1"/>
  <c r="M64" i="1" l="1"/>
  <c r="F64" i="1" s="1"/>
  <c r="H64" i="1" s="1"/>
  <c r="E65" i="1" l="1"/>
  <c r="M65" i="1" l="1"/>
  <c r="F65" i="1" s="1"/>
  <c r="H65" i="1" s="1"/>
  <c r="E66" i="1" l="1"/>
  <c r="M66" i="1" l="1"/>
  <c r="F66" i="1" s="1"/>
  <c r="H66" i="1" s="1"/>
  <c r="E67" i="1" l="1"/>
  <c r="M67" i="1" l="1"/>
  <c r="F67" i="1" s="1"/>
  <c r="H67" i="1" s="1"/>
  <c r="E68" i="1" l="1"/>
  <c r="M68" i="1" l="1"/>
  <c r="F68" i="1" s="1"/>
  <c r="H68" i="1" s="1"/>
  <c r="E69" i="1" l="1"/>
  <c r="M69" i="1" l="1"/>
  <c r="F69" i="1" s="1"/>
  <c r="H69" i="1" s="1"/>
  <c r="E70" i="1" l="1"/>
  <c r="M70" i="1" l="1"/>
  <c r="F70" i="1" s="1"/>
  <c r="H70" i="1" s="1"/>
  <c r="E71" i="1" l="1"/>
  <c r="M71" i="1" l="1"/>
  <c r="F71" i="1" s="1"/>
  <c r="H71" i="1" s="1"/>
  <c r="E72" i="1" l="1"/>
  <c r="M72" i="1" l="1"/>
  <c r="F72" i="1" s="1"/>
  <c r="H72" i="1" s="1"/>
  <c r="E73" i="1" l="1"/>
  <c r="M73" i="1" l="1"/>
  <c r="F73" i="1" s="1"/>
  <c r="H73" i="1" s="1"/>
  <c r="E74" i="1" l="1"/>
  <c r="M74" i="1" l="1"/>
  <c r="F74" i="1" s="1"/>
  <c r="H74" i="1" s="1"/>
  <c r="E75" i="1" l="1"/>
  <c r="M75" i="1" l="1"/>
  <c r="F75" i="1" s="1"/>
  <c r="H75" i="1" s="1"/>
  <c r="E76" i="1" l="1"/>
  <c r="M76" i="1" l="1"/>
  <c r="F76" i="1" s="1"/>
  <c r="H76" i="1" s="1"/>
  <c r="E77" i="1" l="1"/>
  <c r="M77" i="1" l="1"/>
  <c r="F77" i="1" s="1"/>
  <c r="H77" i="1" s="1"/>
  <c r="E78" i="1" l="1"/>
  <c r="M78" i="1" l="1"/>
  <c r="F78" i="1" s="1"/>
  <c r="H78" i="1" s="1"/>
  <c r="E79" i="1" l="1"/>
  <c r="M79" i="1" l="1"/>
  <c r="F79" i="1" s="1"/>
  <c r="H79" i="1" s="1"/>
  <c r="E80" i="1" l="1"/>
  <c r="M80" i="1" l="1"/>
  <c r="F80" i="1" s="1"/>
  <c r="H80" i="1" s="1"/>
  <c r="E81" i="1" l="1"/>
  <c r="M81" i="1" l="1"/>
  <c r="F81" i="1" s="1"/>
  <c r="H81" i="1" s="1"/>
  <c r="E82" i="1" l="1"/>
  <c r="M82" i="1" l="1"/>
  <c r="F82" i="1" s="1"/>
  <c r="H82" i="1" s="1"/>
  <c r="E83" i="1" l="1"/>
  <c r="M83" i="1" l="1"/>
  <c r="F83" i="1" s="1"/>
  <c r="H83" i="1" s="1"/>
  <c r="E84" i="1" l="1"/>
  <c r="M84" i="1" l="1"/>
  <c r="F84" i="1" s="1"/>
  <c r="H84" i="1" s="1"/>
  <c r="E85" i="1" l="1"/>
  <c r="M85" i="1" l="1"/>
  <c r="F85" i="1" s="1"/>
  <c r="H85" i="1" s="1"/>
  <c r="E86" i="1" l="1"/>
  <c r="M86" i="1" l="1"/>
  <c r="F86" i="1" s="1"/>
  <c r="H86" i="1" s="1"/>
  <c r="E87" i="1" l="1"/>
  <c r="M87" i="1" l="1"/>
  <c r="F87" i="1" s="1"/>
  <c r="H87" i="1" s="1"/>
  <c r="E88" i="1" l="1"/>
  <c r="M88" i="1" l="1"/>
  <c r="F88" i="1" s="1"/>
  <c r="H88" i="1" s="1"/>
  <c r="E89" i="1" l="1"/>
  <c r="M89" i="1" l="1"/>
  <c r="F89" i="1" s="1"/>
  <c r="H89" i="1" s="1"/>
  <c r="E90" i="1" l="1"/>
  <c r="M90" i="1" l="1"/>
  <c r="F90" i="1" s="1"/>
  <c r="H90" i="1" s="1"/>
  <c r="E91" i="1" l="1"/>
  <c r="M91" i="1" l="1"/>
  <c r="F91" i="1" s="1"/>
  <c r="H91" i="1" s="1"/>
  <c r="E92" i="1" l="1"/>
  <c r="M92" i="1" l="1"/>
  <c r="F92" i="1" s="1"/>
  <c r="H92" i="1" s="1"/>
  <c r="E93" i="1" l="1"/>
  <c r="M93" i="1" l="1"/>
  <c r="F93" i="1" s="1"/>
  <c r="H93" i="1" s="1"/>
  <c r="E94" i="1" l="1"/>
  <c r="M94" i="1" l="1"/>
  <c r="F94" i="1" s="1"/>
  <c r="H94" i="1" s="1"/>
  <c r="E95" i="1" l="1"/>
  <c r="M95" i="1" l="1"/>
  <c r="F95" i="1" s="1"/>
  <c r="H95" i="1" s="1"/>
  <c r="E96" i="1" l="1"/>
  <c r="M96" i="1" l="1"/>
  <c r="F96" i="1" s="1"/>
  <c r="H96" i="1" s="1"/>
  <c r="E97" i="1" l="1"/>
  <c r="M97" i="1" l="1"/>
  <c r="F97" i="1" s="1"/>
  <c r="H97" i="1" s="1"/>
  <c r="E98" i="1" l="1"/>
  <c r="M98" i="1" l="1"/>
  <c r="F98" i="1" s="1"/>
  <c r="H98" i="1" s="1"/>
  <c r="E99" i="1" l="1"/>
  <c r="M99" i="1" l="1"/>
  <c r="F99" i="1" s="1"/>
  <c r="H99" i="1" s="1"/>
  <c r="E100" i="1" l="1"/>
  <c r="M100" i="1" l="1"/>
  <c r="F100" i="1" s="1"/>
  <c r="H100" i="1" s="1"/>
  <c r="E101" i="1" l="1"/>
  <c r="M101" i="1" l="1"/>
  <c r="F101" i="1" s="1"/>
  <c r="H101" i="1" s="1"/>
  <c r="E102" i="1" l="1"/>
  <c r="M102" i="1" l="1"/>
  <c r="F102" i="1" s="1"/>
  <c r="H102" i="1" s="1"/>
  <c r="E103" i="1" l="1"/>
  <c r="M103" i="1" l="1"/>
  <c r="F103" i="1" s="1"/>
  <c r="H103" i="1" s="1"/>
  <c r="E104" i="1" l="1"/>
  <c r="M104" i="1" l="1"/>
  <c r="F104" i="1" s="1"/>
  <c r="H104" i="1" s="1"/>
  <c r="E105" i="1" l="1"/>
  <c r="M105" i="1" l="1"/>
  <c r="F105" i="1" s="1"/>
  <c r="H105" i="1" s="1"/>
  <c r="E106" i="1" l="1"/>
  <c r="M106" i="1" l="1"/>
  <c r="F106" i="1" s="1"/>
  <c r="H106" i="1" s="1"/>
  <c r="E107" i="1" l="1"/>
  <c r="M107" i="1" l="1"/>
  <c r="F107" i="1" s="1"/>
  <c r="H107" i="1" s="1"/>
  <c r="E108" i="1" l="1"/>
  <c r="M108" i="1" l="1"/>
  <c r="F108" i="1" s="1"/>
  <c r="H108" i="1" s="1"/>
  <c r="E109" i="1" l="1"/>
  <c r="M109" i="1" l="1"/>
  <c r="F109" i="1" s="1"/>
  <c r="H109" i="1" s="1"/>
  <c r="E110" i="1" l="1"/>
  <c r="M110" i="1" l="1"/>
  <c r="F110" i="1" s="1"/>
  <c r="H110" i="1" s="1"/>
  <c r="E111" i="1" l="1"/>
  <c r="M111" i="1" l="1"/>
  <c r="F111" i="1" s="1"/>
  <c r="H111" i="1" s="1"/>
  <c r="E112" i="1" l="1"/>
  <c r="M112" i="1" l="1"/>
  <c r="F112" i="1" s="1"/>
  <c r="H112" i="1" s="1"/>
  <c r="E113" i="1" l="1"/>
  <c r="M113" i="1" l="1"/>
  <c r="F113" i="1" s="1"/>
  <c r="H113" i="1" s="1"/>
  <c r="E114" i="1" l="1"/>
  <c r="M114" i="1" l="1"/>
  <c r="F114" i="1" s="1"/>
  <c r="H114" i="1" s="1"/>
  <c r="E115" i="1" l="1"/>
  <c r="M115" i="1" l="1"/>
  <c r="F115" i="1" s="1"/>
  <c r="H115" i="1" s="1"/>
  <c r="E116" i="1" l="1"/>
  <c r="M116" i="1" l="1"/>
  <c r="F116" i="1" s="1"/>
  <c r="H116" i="1" s="1"/>
  <c r="E117" i="1" l="1"/>
  <c r="M117" i="1" l="1"/>
  <c r="F117" i="1" s="1"/>
  <c r="H117" i="1" s="1"/>
  <c r="E118" i="1" l="1"/>
  <c r="M118" i="1" l="1"/>
  <c r="F118" i="1" s="1"/>
  <c r="H118" i="1" s="1"/>
  <c r="E119" i="1" l="1"/>
  <c r="M119" i="1" l="1"/>
  <c r="F119" i="1" s="1"/>
  <c r="H119" i="1" s="1"/>
  <c r="E120" i="1" l="1"/>
  <c r="M120" i="1" l="1"/>
  <c r="F120" i="1" s="1"/>
  <c r="H120" i="1" s="1"/>
  <c r="E121" i="1" l="1"/>
  <c r="M121" i="1" l="1"/>
  <c r="F121" i="1" s="1"/>
  <c r="H121" i="1" s="1"/>
  <c r="E122" i="1" l="1"/>
  <c r="M122" i="1" l="1"/>
  <c r="F122" i="1" s="1"/>
  <c r="H122" i="1" s="1"/>
  <c r="E123" i="1" l="1"/>
  <c r="M123" i="1" l="1"/>
  <c r="F123" i="1" s="1"/>
  <c r="H123" i="1" s="1"/>
  <c r="E124" i="1" l="1"/>
  <c r="M124" i="1" l="1"/>
  <c r="F124" i="1" s="1"/>
  <c r="H124" i="1" s="1"/>
  <c r="E125" i="1" l="1"/>
  <c r="M125" i="1" l="1"/>
  <c r="F125" i="1" s="1"/>
  <c r="H125" i="1" s="1"/>
  <c r="E126" i="1" l="1"/>
  <c r="M126" i="1" l="1"/>
  <c r="F126" i="1" s="1"/>
  <c r="H126" i="1" s="1"/>
  <c r="E127" i="1" l="1"/>
  <c r="M127" i="1" l="1"/>
  <c r="F127" i="1" s="1"/>
  <c r="H127" i="1" s="1"/>
  <c r="E128" i="1" l="1"/>
  <c r="M128" i="1" l="1"/>
  <c r="F128" i="1" s="1"/>
  <c r="H128" i="1" s="1"/>
  <c r="E129" i="1" l="1"/>
  <c r="M129" i="1" l="1"/>
  <c r="F129" i="1" s="1"/>
  <c r="H129" i="1" s="1"/>
  <c r="E130" i="1" l="1"/>
  <c r="M130" i="1" l="1"/>
  <c r="F130" i="1" s="1"/>
  <c r="H130" i="1" s="1"/>
  <c r="E131" i="1" l="1"/>
  <c r="M131" i="1" l="1"/>
  <c r="F131" i="1" s="1"/>
  <c r="H131" i="1" s="1"/>
  <c r="E132" i="1" l="1"/>
  <c r="M132" i="1" l="1"/>
  <c r="F132" i="1" s="1"/>
  <c r="H132" i="1" s="1"/>
  <c r="E133" i="1" l="1"/>
  <c r="M133" i="1" l="1"/>
  <c r="F133" i="1" s="1"/>
  <c r="H133" i="1" s="1"/>
  <c r="E134" i="1" l="1"/>
  <c r="M134" i="1" l="1"/>
  <c r="F134" i="1" s="1"/>
  <c r="H134" i="1" s="1"/>
  <c r="E135" i="1" l="1"/>
  <c r="M135" i="1" l="1"/>
  <c r="F135" i="1" s="1"/>
  <c r="H135" i="1" s="1"/>
  <c r="E136" i="1" l="1"/>
  <c r="M136" i="1" l="1"/>
  <c r="F136" i="1" s="1"/>
  <c r="H136" i="1" s="1"/>
  <c r="E137" i="1" l="1"/>
  <c r="M137" i="1" l="1"/>
  <c r="F137" i="1" s="1"/>
  <c r="H137" i="1" s="1"/>
  <c r="E138" i="1" l="1"/>
  <c r="M138" i="1" l="1"/>
  <c r="F138" i="1" s="1"/>
  <c r="H138" i="1" s="1"/>
  <c r="E139" i="1" l="1"/>
  <c r="M139" i="1" l="1"/>
  <c r="F139" i="1" s="1"/>
  <c r="H139" i="1" s="1"/>
  <c r="E140" i="1" l="1"/>
  <c r="M140" i="1" l="1"/>
  <c r="F140" i="1" s="1"/>
  <c r="H140" i="1" s="1"/>
  <c r="E141" i="1" l="1"/>
  <c r="M141" i="1" l="1"/>
  <c r="F141" i="1" s="1"/>
  <c r="H141" i="1" s="1"/>
  <c r="E142" i="1" l="1"/>
  <c r="M142" i="1" l="1"/>
  <c r="F142" i="1" s="1"/>
  <c r="H142" i="1" l="1"/>
  <c r="H143" i="1" s="1"/>
  <c r="H19" i="1" s="1"/>
  <c r="F14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Jorge Machado</author>
  </authors>
  <commentList>
    <comment ref="J18" authorId="0" shapeId="0" xr:uid="{E29B89F8-38F7-448A-A047-2881FAF7B20A}">
      <text>
        <r>
          <rPr>
            <b/>
            <sz val="9"/>
            <color indexed="81"/>
            <rFont val="Tahoma"/>
            <family val="2"/>
          </rPr>
          <t>Jorge Machado: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<sst xmlns="http://schemas.openxmlformats.org/spreadsheetml/2006/main" count="34" uniqueCount="32">
  <si>
    <t>TEP</t>
  </si>
  <si>
    <t>total intereres</t>
  </si>
  <si>
    <t>CALCULAR</t>
  </si>
  <si>
    <t>INT</t>
  </si>
  <si>
    <t>TASA EFECTIVA  DIARIA</t>
  </si>
  <si>
    <t>TED</t>
  </si>
  <si>
    <t xml:space="preserve"> TOTAL A PAGAR A LA FECHA</t>
  </si>
  <si>
    <t xml:space="preserve">TOTAL DE INTERESES MORATORIOS GENERADOS </t>
  </si>
  <si>
    <t xml:space="preserve">TASA EFECTIVA ANUAL (TEA)(MORATORIO) </t>
  </si>
  <si>
    <t xml:space="preserve">TOTAL DE DÍAS DEL PROCESO DE ATRASO </t>
  </si>
  <si>
    <t xml:space="preserve">INTERES MORATORIO CORRESPONDIENTE AL PERIODO </t>
  </si>
  <si>
    <t>CUOTAS NO PAGAS</t>
  </si>
  <si>
    <t xml:space="preserve">DIFERENCIA </t>
  </si>
  <si>
    <t>FECHA DEL PRIMER VENCIMIENTO INCUMPLIDO EN FORMATO "dd/mm/aaaa" - EJ: 01/03/2010-</t>
  </si>
  <si>
    <t>CUOTA CORRESPONDIENTE AL PRIMER VENCIMIENTO NO PAGO</t>
  </si>
  <si>
    <t>DÍAS TRANSCURRIDOS DESDE EL VENCIMIENTO INCUMPLIDO</t>
  </si>
  <si>
    <t xml:space="preserve">SALDO COMPUTABLE  </t>
  </si>
  <si>
    <t>sin usar esta por ahora</t>
  </si>
  <si>
    <t>TOTAL NO PAGO</t>
  </si>
  <si>
    <t>VENCIMIENTOS Y PAGOS</t>
  </si>
  <si>
    <t xml:space="preserve">FECHA VENCIMIENTOS Y PAGOS FORMATO "dd/mm/aaaa" </t>
  </si>
  <si>
    <t xml:space="preserve">                                                       JORGE JULIO MACHADO GIACHERO</t>
  </si>
  <si>
    <t xml:space="preserve">                                                                                          ESCRIBANO PÚBLICO</t>
  </si>
  <si>
    <t xml:space="preserve">                                                                                                                      jm@estudionotarialmachado.com</t>
  </si>
  <si>
    <t>TOTAL A PAGAR A LA FECHA FINAL LIQUIDADA</t>
  </si>
  <si>
    <t>DE EXISTIR SALDO NO VENCIDO DEBE ESTABLECERLO A EFECTO DE SER SUMADO A DEUDA TOTAL A PAGAR; DE LO CONTRARIO PONERS "0,00"</t>
  </si>
  <si>
    <t xml:space="preserve">   ELEGIR MONEDA</t>
  </si>
  <si>
    <t>EN MENU DESPLEGABLE</t>
  </si>
  <si>
    <t>U$S</t>
  </si>
  <si>
    <t>$</t>
  </si>
  <si>
    <t>UI</t>
  </si>
  <si>
    <t>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</si>
</sst>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%"/>
  </numFmts>
  <fonts count="3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9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5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9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3" fillId="0" borderId="0" xfId="0" applyFont="1"/>
    <xf numFmtId="0" fontId="2" fillId="0" borderId="0" xfId="0" applyFont="1"/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165" fontId="7" fillId="3" borderId="2" xfId="0" applyNumberFormat="1" applyFont="1" applyFill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0" fillId="0" borderId="0" xfId="0" applyFont="1"/>
    <xf numFmtId="14" fontId="6" fillId="5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0" fillId="0" borderId="0" xfId="0" applyNumberFormat="1"/>
    <xf numFmtId="14" fontId="6" fillId="2" borderId="1" xfId="0" applyNumberFormat="1" applyFont="1" applyFill="1" applyBorder="1" applyAlignment="1" applyProtection="1">
      <alignment horizontal="center"/>
      <protection locked="0"/>
    </xf>
    <xf numFmtId="1" fontId="6" fillId="5" borderId="1" xfId="0" applyNumberFormat="1" applyFont="1" applyFill="1" applyBorder="1" applyAlignment="1">
      <alignment horizontal="center" vertical="center"/>
    </xf>
    <xf numFmtId="1" fontId="6" fillId="5" borderId="4" xfId="0" applyNumberFormat="1" applyFont="1" applyFill="1" applyBorder="1" applyAlignment="1">
      <alignment horizontal="center" vertical="center"/>
    </xf>
    <xf numFmtId="14" fontId="6" fillId="2" borderId="4" xfId="0" applyNumberFormat="1" applyFont="1" applyFill="1" applyBorder="1" applyAlignment="1" applyProtection="1">
      <alignment horizontal="center"/>
      <protection locked="0"/>
    </xf>
    <xf numFmtId="0" fontId="12" fillId="5" borderId="1" xfId="0" applyFont="1" applyFill="1" applyBorder="1" applyAlignment="1">
      <alignment horizontal="center" vertical="center"/>
    </xf>
    <xf numFmtId="2" fontId="12" fillId="0" borderId="1" xfId="0" applyNumberFormat="1" applyFont="1" applyBorder="1"/>
    <xf numFmtId="0" fontId="12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/>
    </xf>
    <xf numFmtId="14" fontId="0" fillId="7" borderId="1" xfId="0" applyNumberFormat="1" applyFill="1" applyBorder="1"/>
    <xf numFmtId="0" fontId="0" fillId="7" borderId="1" xfId="0" applyFill="1" applyBorder="1"/>
    <xf numFmtId="2" fontId="0" fillId="7" borderId="1" xfId="0" applyNumberFormat="1" applyFill="1" applyBorder="1"/>
    <xf numFmtId="2" fontId="6" fillId="5" borderId="0" xfId="0" applyNumberFormat="1" applyFont="1" applyFill="1"/>
    <xf numFmtId="2" fontId="6" fillId="0" borderId="1" xfId="0" applyNumberFormat="1" applyFont="1" applyBorder="1"/>
    <xf numFmtId="2" fontId="6" fillId="0" borderId="5" xfId="0" applyNumberFormat="1" applyFont="1" applyBorder="1"/>
    <xf numFmtId="2" fontId="6" fillId="2" borderId="1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0" borderId="4" xfId="0" applyNumberFormat="1" applyFont="1" applyBorder="1"/>
    <xf numFmtId="2" fontId="6" fillId="0" borderId="6" xfId="0" applyNumberFormat="1" applyFont="1" applyBorder="1"/>
    <xf numFmtId="0" fontId="6" fillId="0" borderId="1" xfId="0" applyFont="1" applyBorder="1" applyAlignment="1">
      <alignment horizontal="center" vertical="center"/>
    </xf>
    <xf numFmtId="0" fontId="12" fillId="0" borderId="1" xfId="0" applyFont="1" applyBorder="1"/>
    <xf numFmtId="0" fontId="12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14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right"/>
      <protection locked="0"/>
    </xf>
    <xf numFmtId="2" fontId="12" fillId="2" borderId="1" xfId="0" applyNumberFormat="1" applyFont="1" applyFill="1" applyBorder="1" applyProtection="1">
      <protection locked="0"/>
    </xf>
    <xf numFmtId="10" fontId="18" fillId="8" borderId="8" xfId="0" applyNumberFormat="1" applyFont="1" applyFill="1" applyBorder="1" applyProtection="1">
      <protection locked="0"/>
    </xf>
    <xf numFmtId="1" fontId="18" fillId="8" borderId="8" xfId="0" applyNumberFormat="1" applyFont="1" applyFill="1" applyBorder="1"/>
    <xf numFmtId="2" fontId="18" fillId="8" borderId="8" xfId="0" applyNumberFormat="1" applyFont="1" applyFill="1" applyBorder="1" applyAlignment="1">
      <alignment horizontal="center"/>
    </xf>
    <xf numFmtId="2" fontId="18" fillId="8" borderId="8" xfId="0" applyNumberFormat="1" applyFont="1" applyFill="1" applyBorder="1" applyAlignment="1">
      <alignment horizontal="right" vertical="center"/>
    </xf>
    <xf numFmtId="0" fontId="8" fillId="8" borderId="8" xfId="0" applyFont="1" applyFill="1" applyBorder="1" applyAlignment="1">
      <alignment horizontal="center" vertical="center"/>
    </xf>
    <xf numFmtId="2" fontId="6" fillId="0" borderId="8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2" fontId="12" fillId="0" borderId="8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0" fillId="0" borderId="8" xfId="0" applyBorder="1"/>
    <xf numFmtId="0" fontId="0" fillId="8" borderId="8" xfId="0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 wrapText="1"/>
    </xf>
    <xf numFmtId="2" fontId="3" fillId="0" borderId="0" xfId="0" applyNumberFormat="1" applyFont="1"/>
    <xf numFmtId="1" fontId="25" fillId="8" borderId="0" xfId="0" applyNumberFormat="1" applyFont="1" applyFill="1" applyAlignment="1">
      <alignment horizontal="center"/>
    </xf>
    <xf numFmtId="1" fontId="26" fillId="8" borderId="0" xfId="0" applyNumberFormat="1" applyFont="1" applyFill="1" applyAlignment="1">
      <alignment horizontal="center" vertical="center"/>
    </xf>
    <xf numFmtId="10" fontId="25" fillId="8" borderId="0" xfId="0" applyNumberFormat="1" applyFont="1" applyFill="1" applyAlignment="1">
      <alignment horizontal="center" vertical="top"/>
    </xf>
    <xf numFmtId="10" fontId="25" fillId="8" borderId="0" xfId="0" applyNumberFormat="1" applyFont="1" applyFill="1" applyAlignment="1">
      <alignment vertical="top"/>
    </xf>
    <xf numFmtId="0" fontId="27" fillId="0" borderId="0" xfId="0" applyFont="1" applyProtection="1">
      <protection locked="0"/>
    </xf>
    <xf numFmtId="0" fontId="3" fillId="0" borderId="0" xfId="0" applyFont="1" applyAlignment="1">
      <alignment horizontal="center" vertical="center"/>
    </xf>
    <xf numFmtId="0" fontId="13" fillId="0" borderId="0" xfId="0" applyFont="1"/>
    <xf numFmtId="0" fontId="0" fillId="5" borderId="0" xfId="0" applyFill="1"/>
    <xf numFmtId="2" fontId="12" fillId="0" borderId="1" xfId="0" applyNumberFormat="1" applyFont="1" applyBorder="1" applyAlignment="1">
      <alignment horizontal="right" vertical="center"/>
    </xf>
    <xf numFmtId="0" fontId="19" fillId="13" borderId="5" xfId="0" applyFont="1" applyFill="1" applyBorder="1" applyAlignment="1">
      <alignment horizontal="right" vertical="center"/>
    </xf>
    <xf numFmtId="0" fontId="19" fillId="13" borderId="7" xfId="0" applyFont="1" applyFill="1" applyBorder="1" applyAlignment="1">
      <alignment horizontal="right" vertical="center"/>
    </xf>
    <xf numFmtId="2" fontId="5" fillId="2" borderId="2" xfId="0" applyNumberFormat="1" applyFont="1" applyFill="1" applyBorder="1" applyProtection="1">
      <protection locked="0"/>
    </xf>
    <xf numFmtId="14" fontId="5" fillId="2" borderId="2" xfId="0" applyNumberFormat="1" applyFont="1" applyFill="1" applyBorder="1" applyAlignment="1" applyProtection="1">
      <alignment horizontal="center"/>
      <protection locked="0"/>
    </xf>
    <xf numFmtId="10" fontId="5" fillId="2" borderId="2" xfId="0" applyNumberFormat="1" applyFont="1" applyFill="1" applyBorder="1" applyProtection="1">
      <protection locked="0"/>
    </xf>
    <xf numFmtId="0" fontId="14" fillId="6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right"/>
    </xf>
    <xf numFmtId="0" fontId="21" fillId="2" borderId="7" xfId="0" applyFont="1" applyFill="1" applyBorder="1" applyAlignment="1">
      <alignment horizontal="right" vertical="center"/>
    </xf>
    <xf numFmtId="165" fontId="7" fillId="15" borderId="7" xfId="0" applyNumberFormat="1" applyFont="1" applyFill="1" applyBorder="1" applyAlignment="1">
      <alignment vertical="center"/>
    </xf>
    <xf numFmtId="2" fontId="6" fillId="4" borderId="6" xfId="0" applyNumberFormat="1" applyFont="1" applyFill="1" applyBorder="1"/>
    <xf numFmtId="2" fontId="6" fillId="4" borderId="9" xfId="0" applyNumberFormat="1" applyFont="1" applyFill="1" applyBorder="1"/>
    <xf numFmtId="2" fontId="6" fillId="4" borderId="8" xfId="0" applyNumberFormat="1" applyFont="1" applyFill="1" applyBorder="1"/>
    <xf numFmtId="2" fontId="12" fillId="4" borderId="9" xfId="0" applyNumberFormat="1" applyFont="1" applyFill="1" applyBorder="1" applyAlignment="1">
      <alignment horizontal="right" vertical="center"/>
    </xf>
    <xf numFmtId="2" fontId="12" fillId="4" borderId="9" xfId="0" applyNumberFormat="1" applyFont="1" applyFill="1" applyBorder="1"/>
    <xf numFmtId="2" fontId="6" fillId="4" borderId="3" xfId="0" applyNumberFormat="1" applyFont="1" applyFill="1" applyBorder="1"/>
    <xf numFmtId="0" fontId="19" fillId="2" borderId="5" xfId="0" applyFont="1" applyFill="1" applyBorder="1" applyAlignment="1">
      <alignment horizontal="right"/>
    </xf>
    <xf numFmtId="1" fontId="17" fillId="8" borderId="0" xfId="0" applyNumberFormat="1" applyFont="1" applyFill="1" applyAlignment="1">
      <alignment vertical="center"/>
    </xf>
    <xf numFmtId="10" fontId="17" fillId="8" borderId="0" xfId="0" applyNumberFormat="1" applyFont="1" applyFill="1" applyAlignment="1">
      <alignment horizontal="right" vertical="top"/>
    </xf>
    <xf numFmtId="0" fontId="18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2" fontId="5" fillId="4" borderId="1" xfId="0" applyNumberFormat="1" applyFont="1" applyFill="1" applyBorder="1" applyProtection="1">
      <protection locked="0"/>
    </xf>
    <xf numFmtId="2" fontId="0" fillId="7" borderId="5" xfId="0" applyNumberFormat="1" applyFill="1" applyBorder="1"/>
    <xf numFmtId="0" fontId="19" fillId="16" borderId="5" xfId="0" applyFont="1" applyFill="1" applyBorder="1" applyAlignment="1">
      <alignment horizontal="right" vertical="center"/>
    </xf>
    <xf numFmtId="1" fontId="5" fillId="16" borderId="2" xfId="0" applyNumberFormat="1" applyFont="1" applyFill="1" applyBorder="1"/>
    <xf numFmtId="0" fontId="19" fillId="16" borderId="2" xfId="0" applyFont="1" applyFill="1" applyBorder="1" applyAlignment="1">
      <alignment horizontal="right" vertical="center"/>
    </xf>
    <xf numFmtId="0" fontId="3" fillId="0" borderId="8" xfId="0" applyFont="1" applyBorder="1"/>
    <xf numFmtId="2" fontId="6" fillId="7" borderId="1" xfId="0" applyNumberFormat="1" applyFont="1" applyFill="1" applyBorder="1"/>
    <xf numFmtId="0" fontId="15" fillId="13" borderId="1" xfId="0" applyFont="1" applyFill="1" applyBorder="1" applyAlignment="1">
      <alignment horizontal="center"/>
    </xf>
    <xf numFmtId="14" fontId="0" fillId="13" borderId="1" xfId="0" applyNumberFormat="1" applyFill="1" applyBorder="1"/>
    <xf numFmtId="0" fontId="4" fillId="13" borderId="1" xfId="0" applyFont="1" applyFill="1" applyBorder="1" applyAlignment="1">
      <alignment horizontal="left" indent="1"/>
    </xf>
    <xf numFmtId="2" fontId="6" fillId="13" borderId="1" xfId="0" applyNumberFormat="1" applyFont="1" applyFill="1" applyBorder="1"/>
    <xf numFmtId="0" fontId="0" fillId="13" borderId="1" xfId="0" applyFill="1" applyBorder="1"/>
    <xf numFmtId="0" fontId="0" fillId="13" borderId="5" xfId="0" applyFill="1" applyBorder="1"/>
    <xf numFmtId="0" fontId="0" fillId="13" borderId="2" xfId="0" applyFill="1" applyBorder="1"/>
    <xf numFmtId="0" fontId="4" fillId="4" borderId="1" xfId="0" applyFont="1" applyFill="1" applyBorder="1" applyAlignment="1">
      <alignment horizontal="center"/>
    </xf>
    <xf numFmtId="14" fontId="0" fillId="4" borderId="1" xfId="0" applyNumberFormat="1" applyFill="1" applyBorder="1"/>
    <xf numFmtId="0" fontId="0" fillId="4" borderId="1" xfId="0" applyFill="1" applyBorder="1"/>
    <xf numFmtId="0" fontId="0" fillId="4" borderId="5" xfId="0" applyFill="1" applyBorder="1"/>
    <xf numFmtId="0" fontId="0" fillId="4" borderId="2" xfId="0" applyFill="1" applyBorder="1"/>
    <xf numFmtId="0" fontId="31" fillId="0" borderId="0" xfId="0" applyFont="1" applyAlignment="1">
      <alignment horizontal="center" vertical="center"/>
    </xf>
    <xf numFmtId="2" fontId="31" fillId="0" borderId="0" xfId="0" applyNumberFormat="1" applyFont="1" applyAlignment="1">
      <alignment horizontal="center" vertical="center"/>
    </xf>
    <xf numFmtId="0" fontId="19" fillId="2" borderId="2" xfId="0" applyFont="1" applyFill="1" applyBorder="1" applyAlignment="1">
      <alignment horizontal="right" vertical="center"/>
    </xf>
    <xf numFmtId="0" fontId="19" fillId="0" borderId="2" xfId="0" applyFont="1" applyBorder="1" applyAlignment="1">
      <alignment horizontal="right" vertical="center"/>
    </xf>
    <xf numFmtId="2" fontId="11" fillId="7" borderId="2" xfId="0" applyNumberFormat="1" applyFont="1" applyFill="1" applyBorder="1"/>
    <xf numFmtId="2" fontId="32" fillId="2" borderId="2" xfId="0" applyNumberFormat="1" applyFont="1" applyFill="1" applyBorder="1"/>
    <xf numFmtId="2" fontId="19" fillId="16" borderId="2" xfId="0" applyNumberFormat="1" applyFont="1" applyFill="1" applyBorder="1"/>
    <xf numFmtId="0" fontId="17" fillId="8" borderId="0" xfId="0" applyFont="1" applyFill="1" applyAlignment="1">
      <alignment horizontal="center" vertical="center"/>
    </xf>
    <xf numFmtId="0" fontId="33" fillId="0" borderId="0" xfId="0" applyFont="1"/>
    <xf numFmtId="0" fontId="33" fillId="0" borderId="0" xfId="0" applyFont="1" applyProtection="1">
      <protection locked="0"/>
    </xf>
    <xf numFmtId="10" fontId="33" fillId="0" borderId="0" xfId="0" applyNumberFormat="1" applyFont="1"/>
    <xf numFmtId="164" fontId="33" fillId="0" borderId="0" xfId="0" applyNumberFormat="1" applyFont="1" applyAlignment="1">
      <alignment horizontal="center"/>
    </xf>
    <xf numFmtId="164" fontId="33" fillId="0" borderId="0" xfId="0" applyNumberFormat="1" applyFont="1"/>
    <xf numFmtId="0" fontId="34" fillId="0" borderId="0" xfId="0" applyFont="1"/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2" fontId="33" fillId="0" borderId="0" xfId="0" applyNumberFormat="1" applyFont="1"/>
    <xf numFmtId="0" fontId="18" fillId="0" borderId="0" xfId="0" applyFont="1" applyProtection="1">
      <protection locked="0"/>
    </xf>
    <xf numFmtId="0" fontId="30" fillId="2" borderId="6" xfId="0" applyFont="1" applyFill="1" applyBorder="1" applyAlignment="1">
      <alignment horizontal="center" vertical="center"/>
    </xf>
    <xf numFmtId="0" fontId="30" fillId="2" borderId="13" xfId="0" applyFont="1" applyFill="1" applyBorder="1" applyAlignment="1">
      <alignment horizontal="center" vertical="center"/>
    </xf>
    <xf numFmtId="0" fontId="30" fillId="2" borderId="14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14" fontId="14" fillId="2" borderId="10" xfId="0" applyNumberFormat="1" applyFont="1" applyFill="1" applyBorder="1" applyAlignment="1" applyProtection="1">
      <alignment horizontal="center"/>
      <protection locked="0"/>
    </xf>
    <xf numFmtId="0" fontId="13" fillId="2" borderId="12" xfId="0" applyFont="1" applyFill="1" applyBorder="1"/>
    <xf numFmtId="0" fontId="29" fillId="5" borderId="0" xfId="0" applyFont="1" applyFill="1"/>
    <xf numFmtId="0" fontId="0" fillId="5" borderId="0" xfId="0" applyFill="1"/>
    <xf numFmtId="0" fontId="5" fillId="5" borderId="0" xfId="0" applyFont="1" applyFill="1"/>
    <xf numFmtId="0" fontId="28" fillId="5" borderId="0" xfId="0" applyFont="1" applyFill="1"/>
    <xf numFmtId="0" fontId="5" fillId="9" borderId="5" xfId="0" applyFont="1" applyFill="1" applyBorder="1" applyAlignment="1">
      <alignment horizontal="right" vertical="center"/>
    </xf>
    <xf numFmtId="0" fontId="5" fillId="9" borderId="7" xfId="0" applyFont="1" applyFill="1" applyBorder="1" applyAlignment="1">
      <alignment horizontal="right" vertical="center"/>
    </xf>
    <xf numFmtId="0" fontId="5" fillId="9" borderId="2" xfId="0" applyFont="1" applyFill="1" applyBorder="1" applyAlignment="1">
      <alignment horizontal="right" vertical="center"/>
    </xf>
    <xf numFmtId="0" fontId="20" fillId="4" borderId="7" xfId="0" applyFont="1" applyFill="1" applyBorder="1" applyAlignment="1">
      <alignment horizontal="right" vertical="center"/>
    </xf>
    <xf numFmtId="0" fontId="20" fillId="4" borderId="2" xfId="0" applyFont="1" applyFill="1" applyBorder="1" applyAlignment="1">
      <alignment horizontal="right" vertical="center"/>
    </xf>
    <xf numFmtId="0" fontId="5" fillId="5" borderId="5" xfId="0" applyFont="1" applyFill="1" applyBorder="1" applyAlignment="1">
      <alignment horizontal="right"/>
    </xf>
    <xf numFmtId="0" fontId="5" fillId="5" borderId="7" xfId="0" applyFont="1" applyFill="1" applyBorder="1" applyAlignment="1">
      <alignment horizontal="right"/>
    </xf>
    <xf numFmtId="0" fontId="5" fillId="5" borderId="2" xfId="0" applyFont="1" applyFill="1" applyBorder="1" applyAlignment="1">
      <alignment horizontal="right"/>
    </xf>
    <xf numFmtId="0" fontId="5" fillId="10" borderId="5" xfId="0" applyFont="1" applyFill="1" applyBorder="1" applyAlignment="1">
      <alignment horizontal="right" vertical="center"/>
    </xf>
    <xf numFmtId="0" fontId="5" fillId="10" borderId="7" xfId="0" applyFont="1" applyFill="1" applyBorder="1" applyAlignment="1">
      <alignment horizontal="right" vertical="center"/>
    </xf>
    <xf numFmtId="0" fontId="21" fillId="10" borderId="7" xfId="0" applyFont="1" applyFill="1" applyBorder="1" applyAlignment="1">
      <alignment horizontal="right" vertical="center"/>
    </xf>
    <xf numFmtId="0" fontId="21" fillId="10" borderId="2" xfId="0" applyFont="1" applyFill="1" applyBorder="1" applyAlignment="1">
      <alignment horizontal="right" vertical="center"/>
    </xf>
    <xf numFmtId="0" fontId="19" fillId="11" borderId="5" xfId="0" applyFont="1" applyFill="1" applyBorder="1" applyAlignment="1">
      <alignment horizontal="right" wrapText="1"/>
    </xf>
    <xf numFmtId="0" fontId="19" fillId="11" borderId="7" xfId="0" applyFont="1" applyFill="1" applyBorder="1" applyAlignment="1">
      <alignment horizontal="right" wrapText="1"/>
    </xf>
    <xf numFmtId="0" fontId="19" fillId="11" borderId="7" xfId="0" applyFont="1" applyFill="1" applyBorder="1" applyAlignment="1">
      <alignment horizontal="right"/>
    </xf>
    <xf numFmtId="0" fontId="19" fillId="11" borderId="2" xfId="0" applyFont="1" applyFill="1" applyBorder="1" applyAlignment="1">
      <alignment horizontal="right"/>
    </xf>
    <xf numFmtId="0" fontId="19" fillId="13" borderId="7" xfId="0" applyFont="1" applyFill="1" applyBorder="1" applyAlignment="1">
      <alignment horizontal="right" vertical="center"/>
    </xf>
    <xf numFmtId="0" fontId="0" fillId="13" borderId="7" xfId="0" applyFill="1" applyBorder="1" applyAlignment="1">
      <alignment horizontal="right" vertical="center"/>
    </xf>
    <xf numFmtId="0" fontId="6" fillId="4" borderId="5" xfId="0" applyFont="1" applyFill="1" applyBorder="1" applyAlignment="1">
      <alignment horizontal="right" vertical="center"/>
    </xf>
    <xf numFmtId="0" fontId="28" fillId="0" borderId="7" xfId="0" applyFont="1" applyBorder="1" applyAlignment="1">
      <alignment horizontal="right" vertical="center"/>
    </xf>
    <xf numFmtId="0" fontId="19" fillId="14" borderId="5" xfId="0" applyFont="1" applyFill="1" applyBorder="1" applyAlignment="1">
      <alignment horizontal="right" vertical="center" wrapText="1"/>
    </xf>
    <xf numFmtId="0" fontId="19" fillId="14" borderId="7" xfId="0" applyFont="1" applyFill="1" applyBorder="1" applyAlignment="1">
      <alignment horizontal="right" vertical="center" wrapText="1"/>
    </xf>
    <xf numFmtId="0" fontId="19" fillId="14" borderId="7" xfId="0" applyFont="1" applyFill="1" applyBorder="1" applyAlignment="1">
      <alignment horizontal="right" vertical="center"/>
    </xf>
    <xf numFmtId="0" fontId="19" fillId="14" borderId="2" xfId="0" applyFont="1" applyFill="1" applyBorder="1" applyAlignment="1">
      <alignment horizontal="right" vertical="center"/>
    </xf>
    <xf numFmtId="0" fontId="19" fillId="12" borderId="5" xfId="0" applyFont="1" applyFill="1" applyBorder="1" applyAlignment="1">
      <alignment horizontal="right" vertical="center"/>
    </xf>
    <xf numFmtId="0" fontId="19" fillId="12" borderId="7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28572</xdr:rowOff>
    </xdr:from>
    <xdr:to>
      <xdr:col>12</xdr:col>
      <xdr:colOff>695325</xdr:colOff>
      <xdr:row>33</xdr:row>
      <xdr:rowOff>114299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28572"/>
          <a:ext cx="9772650" cy="637222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>
            <a:lnSpc>
              <a:spcPts val="2800"/>
            </a:lnSpc>
          </a:pPr>
          <a:r>
            <a:rPr lang="es-AR" sz="2800" b="1">
              <a:solidFill>
                <a:schemeClr val="dk1"/>
              </a:solidFill>
              <a:latin typeface="+mn-lt"/>
              <a:ea typeface="+mn-ea"/>
              <a:cs typeface="+mn-cs"/>
            </a:rPr>
            <a:t>CALCULO</a:t>
          </a:r>
          <a:r>
            <a:rPr lang="es-AR" sz="28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INTERES MORATORIO CON PAGOS IRREGULARES</a:t>
          </a:r>
        </a:p>
        <a:p>
          <a:pPr algn="ctr">
            <a:lnSpc>
              <a:spcPts val="2800"/>
            </a:lnSpc>
          </a:pPr>
          <a:r>
            <a:rPr lang="es-AR" sz="28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VERSION GAMMA IV</a:t>
          </a:r>
        </a:p>
        <a:p>
          <a:pPr algn="ctr">
            <a:lnSpc>
              <a:spcPts val="2800"/>
            </a:lnSpc>
          </a:pPr>
          <a:r>
            <a:rPr lang="es-AR" sz="1600" b="1">
              <a:solidFill>
                <a:schemeClr val="dk1"/>
              </a:solidFill>
              <a:latin typeface="+mn-lt"/>
              <a:ea typeface="+mn-ea"/>
              <a:cs typeface="+mn-cs"/>
            </a:rPr>
            <a:t>Interés calculado en base a tasa efectiva anual (interés compuesto)  </a:t>
          </a:r>
          <a:endParaRPr lang="es-MX" sz="16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400">
              <a:solidFill>
                <a:schemeClr val="dk1"/>
              </a:solidFill>
              <a:latin typeface="+mn-lt"/>
              <a:ea typeface="+mn-ea"/>
              <a:cs typeface="+mn-cs"/>
            </a:rPr>
            <a:t>Es una planilla de muy sencilla utilización que permite calcular: </a:t>
          </a:r>
          <a:endParaRPr lang="es-MX" sz="14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400">
              <a:solidFill>
                <a:schemeClr val="dk1"/>
              </a:solidFill>
              <a:latin typeface="+mn-lt"/>
              <a:ea typeface="+mn-ea"/>
              <a:cs typeface="+mn-cs"/>
            </a:rPr>
            <a:t>A) El monto total</a:t>
          </a:r>
          <a:r>
            <a:rPr lang="es-ES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 a pagar en una fecha determinada incluyendo los intereses moratorios generados toda vez que se produzca atraso.</a:t>
          </a:r>
        </a:p>
        <a:p>
          <a:r>
            <a:rPr lang="es-ES" sz="1400" baseline="0">
              <a:solidFill>
                <a:schemeClr val="dk1"/>
              </a:solidFill>
              <a:latin typeface="+mn-lt"/>
              <a:ea typeface="+mn-ea"/>
              <a:cs typeface="+mn-cs"/>
            </a:rPr>
            <a:t>B) Cuenta con una columna para agregar los pagos y vencimientos; los primeros  (pagos) se distinguen precediendo la cifra con un signo de meno (-). </a:t>
          </a:r>
          <a:endParaRPr lang="es-MX" sz="14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400">
              <a:solidFill>
                <a:schemeClr val="dk1"/>
              </a:solidFill>
              <a:latin typeface="+mn-lt"/>
              <a:ea typeface="+mn-ea"/>
              <a:cs typeface="+mn-cs"/>
            </a:rPr>
            <a:t>C) El total de intereses moratorios generados hasta la fecha señalada. </a:t>
          </a:r>
          <a:endParaRPr lang="es-MX" sz="14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400">
              <a:solidFill>
                <a:schemeClr val="dk1"/>
              </a:solidFill>
              <a:latin typeface="+mn-lt"/>
              <a:ea typeface="+mn-ea"/>
              <a:cs typeface="+mn-cs"/>
            </a:rPr>
            <a:t>  </a:t>
          </a:r>
          <a:endParaRPr lang="es-MX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200" b="1">
              <a:solidFill>
                <a:schemeClr val="dk1"/>
              </a:solidFill>
              <a:latin typeface="+mn-lt"/>
              <a:ea typeface="+mn-ea"/>
              <a:cs typeface="+mn-cs"/>
            </a:rPr>
            <a:t>Se deberán introducir en la hoja los siguientes datos:</a:t>
          </a:r>
          <a:r>
            <a:rPr lang="es-ES" sz="12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2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200" b="1">
              <a:solidFill>
                <a:schemeClr val="dk1"/>
              </a:solidFill>
              <a:latin typeface="+mn-lt"/>
              <a:ea typeface="+mn-ea"/>
              <a:cs typeface="+mn-cs"/>
            </a:rPr>
            <a:t>A)  </a:t>
          </a:r>
          <a:r>
            <a:rPr lang="es-ES" sz="1200" b="1" u="sng">
              <a:solidFill>
                <a:schemeClr val="dk1"/>
              </a:solidFill>
              <a:latin typeface="+mn-lt"/>
              <a:ea typeface="+mn-ea"/>
              <a:cs typeface="+mn-cs"/>
            </a:rPr>
            <a:t>MONTO DE LA CUOTA CORRESPONDIENTE AL PRIMER VENCIMIENTO NO PAGO-</a:t>
          </a:r>
          <a:r>
            <a:rPr lang="es-ES" sz="1200" b="1">
              <a:solidFill>
                <a:schemeClr val="dk1"/>
              </a:solidFill>
              <a:latin typeface="+mn-lt"/>
              <a:ea typeface="+mn-ea"/>
              <a:cs typeface="+mn-cs"/>
            </a:rPr>
            <a:t>  </a:t>
          </a:r>
          <a:r>
            <a:rPr lang="es-ES" sz="1200">
              <a:solidFill>
                <a:schemeClr val="dk1"/>
              </a:solidFill>
              <a:latin typeface="+mn-lt"/>
              <a:ea typeface="+mn-ea"/>
              <a:cs typeface="+mn-cs"/>
            </a:rPr>
            <a:t>  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>
            <a:lnSpc>
              <a:spcPts val="1200"/>
            </a:lnSpc>
          </a:pPr>
          <a:r>
            <a:rPr lang="es-ES" sz="1200" b="1">
              <a:solidFill>
                <a:schemeClr val="dk1"/>
              </a:solidFill>
              <a:latin typeface="+mn-lt"/>
              <a:ea typeface="+mn-ea"/>
              <a:cs typeface="+mn-cs"/>
            </a:rPr>
            <a:t>B) </a:t>
          </a:r>
          <a:r>
            <a:rPr lang="es-ES" sz="1200" b="1" u="sng">
              <a:solidFill>
                <a:schemeClr val="dk1"/>
              </a:solidFill>
              <a:latin typeface="+mn-lt"/>
              <a:ea typeface="+mn-ea"/>
              <a:cs typeface="+mn-cs"/>
            </a:rPr>
            <a:t>FECHA DEL PRIMER VENCIMIENTO INCUMPLIDO-  En la celda indicada y en el formato "dd/mm/aaaa"</a:t>
          </a:r>
        </a:p>
        <a:p>
          <a:pPr>
            <a:lnSpc>
              <a:spcPts val="1200"/>
            </a:lnSpc>
          </a:pPr>
          <a:r>
            <a:rPr lang="es-ES" sz="1200" b="1" u="none">
              <a:solidFill>
                <a:schemeClr val="dk1"/>
              </a:solidFill>
              <a:latin typeface="+mn-lt"/>
              <a:ea typeface="+mn-ea"/>
              <a:cs typeface="+mn-cs"/>
            </a:rPr>
            <a:t>C</a:t>
          </a:r>
          <a:r>
            <a:rPr lang="es-ES" sz="1200" b="1" u="sng">
              <a:solidFill>
                <a:schemeClr val="dk1"/>
              </a:solidFill>
              <a:latin typeface="+mn-lt"/>
              <a:ea typeface="+mn-ea"/>
              <a:cs typeface="+mn-cs"/>
            </a:rPr>
            <a:t>) </a:t>
          </a:r>
          <a:r>
            <a:rPr lang="es-ES" sz="12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TASA EFECTIVA ANUAL-</a:t>
          </a:r>
          <a:r>
            <a:rPr lang="es-E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Se establece la tasa efectiva anual de interés moratorio acordada por las partes.</a:t>
          </a:r>
        </a:p>
        <a:p>
          <a:pPr>
            <a:lnSpc>
              <a:spcPts val="1200"/>
            </a:lnSpc>
          </a:pPr>
          <a:r>
            <a:rPr lang="es-ES" sz="1200" b="1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D) </a:t>
          </a:r>
          <a:r>
            <a:rPr lang="es-ES" sz="1200" b="1" u="sng">
              <a:solidFill>
                <a:schemeClr val="dk1"/>
              </a:solidFill>
              <a:latin typeface="+mn-lt"/>
              <a:ea typeface="+mn-ea"/>
              <a:cs typeface="+mn-cs"/>
            </a:rPr>
            <a:t>Fecha de vencimiento de cada una de las cuotas vencidas en formato "dd/mm/aaaa"</a:t>
          </a:r>
          <a:r>
            <a:rPr lang="es-ES" sz="1200" b="1" u="none">
              <a:solidFill>
                <a:schemeClr val="dk1"/>
              </a:solidFill>
              <a:latin typeface="+mn-lt"/>
              <a:ea typeface="+mn-ea"/>
              <a:cs typeface="+mn-cs"/>
            </a:rPr>
            <a:t>  </a:t>
          </a:r>
          <a:r>
            <a:rPr lang="es-ES" sz="1200" b="0" u="none">
              <a:solidFill>
                <a:schemeClr val="dk1"/>
              </a:solidFill>
              <a:latin typeface="+mn-lt"/>
              <a:ea typeface="+mn-ea"/>
              <a:cs typeface="+mn-cs"/>
            </a:rPr>
            <a:t>(Columna</a:t>
          </a:r>
          <a:r>
            <a:rPr lang="es-ES" sz="1200" b="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fecha vencimiento)</a:t>
          </a:r>
          <a:endParaRPr lang="es-ES" sz="1200" b="1" u="sng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>
            <a:lnSpc>
              <a:spcPts val="1200"/>
            </a:lnSpc>
          </a:pPr>
          <a:r>
            <a:rPr lang="es-ES" sz="1200" b="1">
              <a:solidFill>
                <a:schemeClr val="dk1"/>
              </a:solidFill>
              <a:latin typeface="+mn-lt"/>
              <a:ea typeface="+mn-ea"/>
              <a:cs typeface="+mn-cs"/>
            </a:rPr>
            <a:t>F)</a:t>
          </a:r>
          <a:r>
            <a:rPr lang="es-ES" sz="1200" b="1" u="sng">
              <a:solidFill>
                <a:schemeClr val="dk1"/>
              </a:solidFill>
              <a:latin typeface="+mn-lt"/>
              <a:ea typeface="+mn-ea"/>
              <a:cs typeface="+mn-cs"/>
            </a:rPr>
            <a:t> EL</a:t>
          </a:r>
          <a:r>
            <a:rPr lang="es-ES" sz="1200" b="1" u="sng" baseline="0">
              <a:solidFill>
                <a:schemeClr val="dk1"/>
              </a:solidFill>
              <a:latin typeface="+mn-lt"/>
              <a:ea typeface="+mn-ea"/>
              <a:cs typeface="+mn-cs"/>
            </a:rPr>
            <a:t> MONTO DE CADA UNA DE LAS CUOTAS VENCIDAS </a:t>
          </a:r>
          <a:r>
            <a:rPr lang="es-ES" sz="1200" b="0" u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En la misma fila (renglón) que se consignó la fecha de la misma y en la columna (CUOTA NO PAGA (CAP + INT) y en la misma la fecha de los pagos hechos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>
            <a:lnSpc>
              <a:spcPts val="2000"/>
            </a:lnSpc>
          </a:pPr>
          <a:r>
            <a:rPr lang="es-ES" sz="2000" b="1">
              <a:solidFill>
                <a:srgbClr val="FF0000"/>
              </a:solidFill>
              <a:latin typeface="+mn-lt"/>
              <a:ea typeface="+mn-ea"/>
              <a:cs typeface="+mn-cs"/>
            </a:rPr>
            <a:t>TENER  ESPECIAL CUIDADO EN NO PONER FECHAS O</a:t>
          </a:r>
          <a:r>
            <a:rPr lang="es-ES" sz="2000" b="1" baseline="0">
              <a:solidFill>
                <a:srgbClr val="FF0000"/>
              </a:solidFill>
              <a:latin typeface="+mn-lt"/>
              <a:ea typeface="+mn-ea"/>
              <a:cs typeface="+mn-cs"/>
            </a:rPr>
            <a:t> SUMAS QUE NO SE ESTEN UTILIZANDO Y/O PONER FECHAS O SUMAS QUE AUN NO HAYAN VENCIDO</a:t>
          </a:r>
        </a:p>
        <a:p>
          <a:pPr algn="l">
            <a:lnSpc>
              <a:spcPts val="2000"/>
            </a:lnSpc>
          </a:pPr>
          <a:r>
            <a:rPr lang="es-MX" sz="16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LA SUMA TOTAL A PAGAR A</a:t>
          </a:r>
          <a:r>
            <a:rPr lang="es-MX" sz="16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UNA FECHA DADA APARECERA EN COLUMNA  SITUADA A LA DERECHA Y ARRIVA EN EL LUGAR INDICADO</a:t>
          </a:r>
        </a:p>
        <a:p>
          <a:pPr algn="l">
            <a:lnSpc>
              <a:spcPts val="2000"/>
            </a:lnSpc>
          </a:pPr>
          <a:r>
            <a:rPr lang="es-MX" sz="2000" b="1" u="sng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CUANDO SE QUIERA LA LIQUIDACION A UNA FECHA DADA BASTARA CON PONER DICHA FECHA EN LA PRIMERA CELDA VACÍA QUE TENGAMOS EN LA COLUMNA FECHA DE VENCIMIENTO Y PAGOS.</a:t>
          </a:r>
          <a:endParaRPr lang="es-MX" sz="2000" b="1" u="sng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>
            <a:lnSpc>
              <a:spcPts val="1200"/>
            </a:lnSpc>
          </a:pPr>
          <a:endParaRPr lang="es-AR" sz="11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>
            <a:lnSpc>
              <a:spcPts val="1200"/>
            </a:lnSpc>
          </a:pP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  </a:t>
          </a:r>
          <a:endParaRPr lang="es-AR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>
            <a:lnSpc>
              <a:spcPts val="1200"/>
            </a:lnSpc>
          </a:pPr>
          <a:endParaRPr lang="es-A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8</xdr:col>
      <xdr:colOff>13607</xdr:colOff>
      <xdr:row>12</xdr:row>
      <xdr:rowOff>40822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" y="1"/>
          <a:ext cx="12804320" cy="3020785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19050" cmpd="tri">
          <a:solidFill>
            <a:schemeClr val="tx1"/>
          </a:solidFill>
          <a:beve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32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JORGE JULIO MACHADO GIACHERO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24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ESCRIBANO PÚBLICO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800" b="0" i="0" u="sng" strike="noStrike" kern="0" cap="none" spc="0" normalizeH="0" baseline="0" noProof="0">
              <a:ln>
                <a:noFill/>
              </a:ln>
              <a:solidFill>
                <a:srgbClr val="0000FF"/>
              </a:solidFill>
              <a:effectLst/>
              <a:uLnTx/>
              <a:uFillTx/>
              <a:latin typeface="+mn-lt"/>
              <a:ea typeface="+mn-ea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jm@estudionotarialmachado.com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800" b="0" i="0" u="sng" strike="noStrike" kern="0" cap="none" spc="0" normalizeH="0" baseline="0" noProof="0">
              <a:ln>
                <a:noFill/>
              </a:ln>
              <a:solidFill>
                <a:srgbClr val="0000FF"/>
              </a:solidFill>
              <a:effectLst/>
              <a:uLnTx/>
              <a:uFillTx/>
              <a:latin typeface="+mn-lt"/>
              <a:ea typeface="+mn-ea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www.estudionotarialmachado.com</a:t>
          </a:r>
          <a:endParaRPr kumimoji="0" lang="es-ES_tradnl" sz="1800" b="0" i="0" u="sng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algn="ctr"/>
          <a:r>
            <a:rPr lang="es-AR" sz="2800" b="1"/>
            <a:t>CALCULO INTERES MORATORIO CON PAGOS IRREGULARES</a:t>
          </a:r>
        </a:p>
        <a:p>
          <a:pPr algn="ctr"/>
          <a:r>
            <a:rPr lang="es-AR" sz="2800" b="1"/>
            <a:t> VERSION 2026 </a:t>
          </a:r>
        </a:p>
        <a:p>
          <a:pPr algn="ctr"/>
          <a:r>
            <a:rPr lang="es-AR" sz="2000" b="1"/>
            <a:t>Interés calculado en</a:t>
          </a:r>
          <a:r>
            <a:rPr lang="es-AR" sz="2000" b="1" baseline="0"/>
            <a:t> base a tasa efectiva anual (Interés Compuesto)</a:t>
          </a:r>
          <a:endParaRPr lang="es-AR" sz="3200" b="1"/>
        </a:p>
      </xdr:txBody>
    </xdr:sp>
    <xdr:clientData/>
  </xdr:twoCellAnchor>
  <xdr:twoCellAnchor editAs="oneCell">
    <xdr:from>
      <xdr:col>0</xdr:col>
      <xdr:colOff>0</xdr:colOff>
      <xdr:row>0</xdr:row>
      <xdr:rowOff>265339</xdr:rowOff>
    </xdr:from>
    <xdr:to>
      <xdr:col>0</xdr:col>
      <xdr:colOff>957942</xdr:colOff>
      <xdr:row>6</xdr:row>
      <xdr:rowOff>32536</xdr:rowOff>
    </xdr:to>
    <xdr:pic>
      <xdr:nvPicPr>
        <xdr:cNvPr id="2602" name="Picture 6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339"/>
          <a:ext cx="957942" cy="128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57152</xdr:colOff>
      <xdr:row>15</xdr:row>
      <xdr:rowOff>38097</xdr:rowOff>
    </xdr:from>
    <xdr:to>
      <xdr:col>10</xdr:col>
      <xdr:colOff>27215</xdr:colOff>
      <xdr:row>40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951A3C5-9CDC-49B9-BFA1-91F900144F51}"/>
            </a:ext>
          </a:extLst>
        </xdr:cNvPr>
        <xdr:cNvSpPr txBox="1"/>
      </xdr:nvSpPr>
      <xdr:spPr>
        <a:xfrm>
          <a:off x="13188045" y="3780061"/>
          <a:ext cx="3725634" cy="6901546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UY" sz="2400" b="1"/>
            <a:t>CADA VENCIMIENTO PAGO O NO PAGO DEBE ESTABLECERSE EN LA LINEA CORRESPONDIENTE A LA FECHA DE PRODUCIDO</a:t>
          </a:r>
        </a:p>
        <a:p>
          <a:pPr algn="l"/>
          <a:endParaRPr lang="es-UY" sz="2400" b="1"/>
        </a:p>
        <a:p>
          <a:pPr algn="l"/>
          <a:r>
            <a:rPr lang="es-UY" sz="2400" b="1"/>
            <a:t>CADA PAGO EN FECHA O FUERA DE FECHA SE DEBE ESTABLECER CON UN SIGNO DE MENOS (-) ANTES DEL NUMERO  Y EN LA LINEA DE LA FECHA EN QUE SE HIZO: SI SE PAGO A LA FECHA DE VENCIMIENTO SE ESTABLECE LA MISMA FECHA DOS VECES SEGUIDAS; VENCIMIENTO SUMA SIN SIGNO.</a:t>
          </a:r>
        </a:p>
        <a:p>
          <a:endParaRPr lang="es-UY" sz="1100"/>
        </a:p>
      </xdr:txBody>
    </xdr:sp>
    <xdr:clientData/>
  </xdr:twoCellAnchor>
  <xdr:twoCellAnchor editAs="oneCell">
    <xdr:from>
      <xdr:col>6</xdr:col>
      <xdr:colOff>185058</xdr:colOff>
      <xdr:row>3</xdr:row>
      <xdr:rowOff>152399</xdr:rowOff>
    </xdr:from>
    <xdr:to>
      <xdr:col>9</xdr:col>
      <xdr:colOff>945839</xdr:colOff>
      <xdr:row>11</xdr:row>
      <xdr:rowOff>139111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1A0FCED-8744-E04F-C248-367443704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schemeClr val="accent2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1038115" y="1099456"/>
          <a:ext cx="5147724" cy="1739312"/>
        </a:xfrm>
        <a:prstGeom prst="rect">
          <a:avLst/>
        </a:prstGeom>
        <a:ln>
          <a:solidFill>
            <a:schemeClr val="bg2">
              <a:lumMod val="90000"/>
            </a:schemeClr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"/>
  <sheetViews>
    <sheetView showGridLines="0" showRowColHeaders="0" workbookViewId="0">
      <selection activeCell="G12" sqref="G12"/>
    </sheetView>
  </sheetViews>
  <sheetFormatPr baseColWidth="10" defaultRowHeight="15" x14ac:dyDescent="0.25"/>
  <sheetData/>
  <sheetProtection algorithmName="SHA-512" hashValue="icFYcyrsYUhHFuFEeHQ+5gmHOo9Hkwh8s6ndcEmBbJYKu20iUI0HGI4cBXtUcg/WJ4j6p5cEX8OxiqRC/FESjg==" saltValue="qbaqlivIAMLGKgzkSW+gcg==" spinCount="100000"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C490"/>
  <sheetViews>
    <sheetView showGridLines="0" showRowColHeaders="0" tabSelected="1" zoomScale="70" zoomScaleNormal="70" workbookViewId="0">
      <selection activeCell="H21" sqref="H21"/>
    </sheetView>
  </sheetViews>
  <sheetFormatPr baseColWidth="10" defaultRowHeight="15" x14ac:dyDescent="0.25"/>
  <cols>
    <col min="1" max="1" width="22.7109375" customWidth="1"/>
    <col min="2" max="2" width="27" customWidth="1"/>
    <col min="3" max="3" width="26.42578125" customWidth="1"/>
    <col min="4" max="4" width="28.42578125" customWidth="1"/>
    <col min="5" max="5" width="24.7109375" customWidth="1"/>
    <col min="6" max="6" width="29.140625" customWidth="1"/>
    <col min="7" max="7" width="6.85546875" customWidth="1"/>
    <col min="8" max="8" width="31.7109375" customWidth="1"/>
    <col min="9" max="9" width="25.42578125" customWidth="1"/>
    <col min="10" max="10" width="30.85546875" customWidth="1"/>
    <col min="11" max="11" width="21" customWidth="1"/>
    <col min="12" max="12" width="3.28515625" customWidth="1"/>
    <col min="13" max="14" width="20.7109375" customWidth="1"/>
    <col min="15" max="18" width="14.7109375" customWidth="1"/>
  </cols>
  <sheetData>
    <row r="1" spans="1:29" ht="24.95" customHeight="1" x14ac:dyDescent="0.5">
      <c r="A1" s="131" t="s">
        <v>21</v>
      </c>
      <c r="B1" s="132"/>
      <c r="C1" s="132"/>
      <c r="D1" s="132"/>
      <c r="E1" s="132"/>
      <c r="F1" s="132"/>
      <c r="G1" s="132"/>
      <c r="H1" s="132"/>
      <c r="J1" s="114" t="s">
        <v>28</v>
      </c>
    </row>
    <row r="2" spans="1:29" ht="24.95" customHeight="1" x14ac:dyDescent="0.35">
      <c r="A2" s="133" t="s">
        <v>22</v>
      </c>
      <c r="B2" s="132"/>
      <c r="C2" s="132"/>
      <c r="D2" s="132"/>
      <c r="E2" s="132"/>
      <c r="F2" s="132"/>
      <c r="G2" s="132"/>
      <c r="H2" s="132"/>
      <c r="J2" s="114" t="s">
        <v>29</v>
      </c>
    </row>
    <row r="3" spans="1:29" ht="24.95" customHeight="1" x14ac:dyDescent="0.3">
      <c r="A3" s="134" t="s">
        <v>23</v>
      </c>
      <c r="B3" s="132"/>
      <c r="C3" s="132"/>
      <c r="D3" s="132"/>
      <c r="E3" s="132"/>
      <c r="F3" s="132"/>
      <c r="G3" s="132"/>
      <c r="H3" s="132"/>
      <c r="J3" s="114" t="s">
        <v>30</v>
      </c>
    </row>
    <row r="4" spans="1:29" ht="15.75" x14ac:dyDescent="0.25">
      <c r="A4" s="64"/>
      <c r="B4" s="64"/>
      <c r="C4" s="64"/>
      <c r="D4" s="64"/>
      <c r="E4" s="64"/>
      <c r="F4" s="64"/>
      <c r="G4" s="64"/>
      <c r="H4" s="64"/>
      <c r="J4" s="114" t="s">
        <v>31</v>
      </c>
      <c r="K4" s="2"/>
      <c r="L4" s="2"/>
      <c r="M4" s="2"/>
      <c r="N4" s="2"/>
      <c r="O4" s="2"/>
      <c r="P4" s="2"/>
      <c r="Q4" s="2"/>
      <c r="R4" s="2"/>
      <c r="S4" s="2"/>
      <c r="T4" s="2"/>
      <c r="U4" s="8"/>
      <c r="V4" s="8"/>
      <c r="W4" s="8"/>
      <c r="X4" s="8"/>
      <c r="Y4" s="8"/>
      <c r="Z4" s="8"/>
    </row>
    <row r="5" spans="1:29" x14ac:dyDescent="0.25">
      <c r="A5" s="64"/>
      <c r="B5" s="64"/>
      <c r="C5" s="64"/>
      <c r="D5" s="64"/>
      <c r="E5" s="64"/>
      <c r="F5" s="64"/>
      <c r="G5" s="64"/>
      <c r="H5" s="64"/>
      <c r="J5" s="1"/>
      <c r="K5" s="56"/>
      <c r="L5" s="1"/>
      <c r="M5" s="115"/>
      <c r="N5" s="115"/>
      <c r="O5" s="115"/>
      <c r="P5" s="115"/>
      <c r="Q5" s="115"/>
      <c r="R5" s="115"/>
      <c r="S5" s="63"/>
      <c r="T5" s="63"/>
      <c r="U5" s="63"/>
      <c r="V5" s="63"/>
      <c r="W5" s="63"/>
      <c r="X5" s="63"/>
      <c r="Y5" s="63"/>
      <c r="Z5" s="1"/>
      <c r="AA5" s="1"/>
      <c r="AB5" s="1"/>
      <c r="AC5" s="1"/>
    </row>
    <row r="6" spans="1:29" x14ac:dyDescent="0.25">
      <c r="A6" s="64"/>
      <c r="B6" s="64"/>
      <c r="C6" s="64"/>
      <c r="D6" s="64"/>
      <c r="E6" s="64"/>
      <c r="F6" s="64"/>
      <c r="G6" s="64"/>
      <c r="H6" s="64"/>
      <c r="J6" s="1"/>
      <c r="K6" s="1"/>
      <c r="L6" s="1"/>
      <c r="M6" s="115"/>
      <c r="N6" s="115"/>
      <c r="O6" s="115"/>
      <c r="P6" s="115"/>
      <c r="Q6" s="115"/>
      <c r="R6" s="115"/>
      <c r="S6" s="63"/>
      <c r="T6" s="63"/>
      <c r="U6" s="63"/>
      <c r="V6" s="63"/>
      <c r="W6" s="63"/>
      <c r="X6" s="63"/>
      <c r="Y6" s="63"/>
      <c r="Z6" s="1"/>
      <c r="AA6" s="1"/>
      <c r="AB6" s="1"/>
      <c r="AC6" s="1"/>
    </row>
    <row r="7" spans="1:29" x14ac:dyDescent="0.25">
      <c r="A7" s="64"/>
      <c r="B7" s="64"/>
      <c r="C7" s="64"/>
      <c r="D7" s="64"/>
      <c r="E7" s="64"/>
      <c r="F7" s="64"/>
      <c r="G7" s="64"/>
      <c r="H7" s="64"/>
      <c r="I7" s="8"/>
      <c r="J7" s="1"/>
      <c r="K7" s="1"/>
      <c r="L7" s="1"/>
      <c r="M7" s="115">
        <v>365</v>
      </c>
      <c r="N7" s="115"/>
      <c r="O7" s="115"/>
      <c r="P7" s="115"/>
      <c r="Q7" s="115"/>
      <c r="R7" s="115"/>
      <c r="S7" s="63"/>
      <c r="T7" s="63"/>
      <c r="U7" s="63"/>
      <c r="V7" s="63"/>
      <c r="W7" s="63"/>
      <c r="X7" s="63"/>
      <c r="Y7" s="63"/>
      <c r="Z7" s="1"/>
      <c r="AA7" s="1"/>
      <c r="AB7" s="1"/>
      <c r="AC7" s="1"/>
    </row>
    <row r="8" spans="1:29" ht="21" x14ac:dyDescent="0.25">
      <c r="A8" s="64"/>
      <c r="B8" s="64"/>
      <c r="C8" s="64"/>
      <c r="D8" s="64"/>
      <c r="E8" s="64"/>
      <c r="F8" s="64"/>
      <c r="G8" s="64"/>
      <c r="H8" s="64"/>
      <c r="I8" s="10"/>
      <c r="J8" s="107"/>
      <c r="K8" s="1"/>
      <c r="L8" s="1"/>
      <c r="M8" s="115">
        <f>PRODUCT(M7,1/12)</f>
        <v>30.416666666666664</v>
      </c>
      <c r="N8" s="115"/>
      <c r="O8" s="115"/>
      <c r="P8" s="115"/>
      <c r="Q8" s="115"/>
      <c r="R8" s="115"/>
      <c r="S8" s="63"/>
      <c r="T8" s="63"/>
      <c r="U8" s="63"/>
      <c r="V8" s="63"/>
      <c r="W8" s="63"/>
      <c r="X8" s="63"/>
      <c r="Y8" s="63"/>
      <c r="Z8" s="1"/>
      <c r="AA8" s="1"/>
      <c r="AB8" s="1"/>
      <c r="AC8" s="1"/>
    </row>
    <row r="9" spans="1:29" ht="21" x14ac:dyDescent="0.25">
      <c r="A9" s="64"/>
      <c r="B9" s="64"/>
      <c r="C9" s="64"/>
      <c r="D9" s="64"/>
      <c r="E9" s="64"/>
      <c r="F9" s="64"/>
      <c r="G9" s="64"/>
      <c r="H9" s="64"/>
      <c r="I9" s="11"/>
      <c r="J9" s="108"/>
      <c r="K9" s="1"/>
      <c r="L9" s="1"/>
      <c r="M9" s="115"/>
      <c r="N9" s="115"/>
      <c r="O9" s="115"/>
      <c r="P9" s="115"/>
      <c r="Q9" s="115"/>
      <c r="R9" s="115"/>
      <c r="S9" s="63"/>
      <c r="T9" s="63"/>
      <c r="U9" s="63"/>
      <c r="V9" s="63"/>
      <c r="W9" s="63"/>
      <c r="X9" s="63"/>
      <c r="Y9" s="63"/>
      <c r="Z9" s="1"/>
      <c r="AA9" s="1"/>
      <c r="AB9" s="1"/>
      <c r="AC9" s="1"/>
    </row>
    <row r="10" spans="1:29" ht="21" x14ac:dyDescent="0.25">
      <c r="A10" s="64"/>
      <c r="B10" s="64"/>
      <c r="C10" s="64"/>
      <c r="D10" s="64"/>
      <c r="E10" s="64"/>
      <c r="F10" s="64"/>
      <c r="G10" s="64"/>
      <c r="H10" s="64"/>
      <c r="I10" s="10"/>
      <c r="J10" s="39"/>
      <c r="K10" s="1"/>
      <c r="L10" s="1"/>
      <c r="M10" s="115"/>
      <c r="N10" s="115"/>
      <c r="O10" s="115"/>
      <c r="P10" s="115"/>
      <c r="Q10" s="115"/>
      <c r="R10" s="115"/>
      <c r="S10" s="63"/>
      <c r="T10" s="63"/>
      <c r="U10" s="63"/>
      <c r="V10" s="63"/>
      <c r="W10" s="63"/>
      <c r="X10" s="63"/>
      <c r="Y10" s="63"/>
      <c r="Z10" s="1"/>
      <c r="AA10" s="1"/>
      <c r="AB10" s="1"/>
      <c r="AC10" s="1"/>
    </row>
    <row r="11" spans="1:29" x14ac:dyDescent="0.25">
      <c r="I11" s="8"/>
      <c r="J11" s="2"/>
      <c r="K11" s="1"/>
      <c r="L11" s="1"/>
      <c r="M11" s="115"/>
      <c r="N11" s="115"/>
      <c r="O11" s="116"/>
      <c r="P11" s="115"/>
      <c r="Q11" s="115"/>
      <c r="R11" s="115"/>
      <c r="S11" s="63"/>
      <c r="T11" s="63"/>
      <c r="U11" s="63"/>
      <c r="V11" s="63"/>
      <c r="W11" s="63"/>
      <c r="X11" s="63"/>
      <c r="Y11" s="63"/>
      <c r="Z11" s="1"/>
      <c r="AA11" s="1"/>
      <c r="AB11" s="1"/>
      <c r="AC11" s="1"/>
    </row>
    <row r="12" spans="1:29" ht="15.75" customHeight="1" thickBot="1" x14ac:dyDescent="0.3">
      <c r="I12" s="10"/>
      <c r="J12" s="39"/>
      <c r="K12" s="1"/>
      <c r="L12" s="1"/>
      <c r="M12" s="115"/>
      <c r="N12" s="115"/>
      <c r="O12" s="115"/>
      <c r="P12" s="115"/>
      <c r="Q12" s="115"/>
      <c r="R12" s="115"/>
      <c r="S12" s="63"/>
      <c r="T12" s="63"/>
      <c r="U12" s="63"/>
      <c r="V12" s="63"/>
      <c r="W12" s="63"/>
      <c r="X12" s="63"/>
      <c r="Y12" s="63"/>
      <c r="Z12" s="1"/>
      <c r="AA12" s="1"/>
      <c r="AB12" s="1"/>
      <c r="AC12" s="1"/>
    </row>
    <row r="13" spans="1:29" ht="21.95" customHeight="1" thickBot="1" x14ac:dyDescent="0.4">
      <c r="A13" s="138"/>
      <c r="B13" s="138"/>
      <c r="C13" s="138"/>
      <c r="D13" s="138"/>
      <c r="E13" s="138"/>
      <c r="F13" s="139"/>
      <c r="G13" s="110" t="s">
        <v>28</v>
      </c>
      <c r="H13" s="88"/>
      <c r="I13" s="125" t="s">
        <v>26</v>
      </c>
      <c r="J13" s="126"/>
      <c r="K13" s="93"/>
      <c r="L13" s="1"/>
      <c r="M13" s="115"/>
      <c r="N13" s="115"/>
      <c r="O13" s="115"/>
      <c r="P13" s="115"/>
      <c r="Q13" s="115"/>
      <c r="R13" s="115"/>
      <c r="S13" s="63"/>
      <c r="T13" s="63"/>
      <c r="U13" s="63"/>
      <c r="V13" s="63"/>
      <c r="W13" s="63"/>
      <c r="X13" s="63"/>
      <c r="Y13" s="63"/>
      <c r="Z13" s="1"/>
      <c r="AA13" s="1"/>
      <c r="AB13" s="1"/>
      <c r="AC13" s="1"/>
    </row>
    <row r="14" spans="1:29" ht="21.95" customHeight="1" thickBot="1" x14ac:dyDescent="0.4">
      <c r="A14" s="140" t="s">
        <v>14</v>
      </c>
      <c r="B14" s="141"/>
      <c r="C14" s="141"/>
      <c r="D14" s="141"/>
      <c r="E14" s="141"/>
      <c r="F14" s="142"/>
      <c r="G14" s="72" t="str">
        <f>REPT(G13,1)</f>
        <v>U$S</v>
      </c>
      <c r="H14" s="68">
        <v>2000</v>
      </c>
      <c r="I14" s="127"/>
      <c r="J14" s="128"/>
      <c r="K14" s="1"/>
      <c r="L14" s="1"/>
      <c r="M14" s="115"/>
      <c r="N14" s="115"/>
      <c r="O14" s="117"/>
      <c r="P14" s="115"/>
      <c r="Q14" s="115"/>
      <c r="R14" s="115"/>
      <c r="S14" s="63"/>
      <c r="T14" s="63"/>
      <c r="U14" s="63"/>
      <c r="V14" s="63"/>
      <c r="W14" s="63"/>
      <c r="X14" s="63"/>
      <c r="Y14" s="63"/>
      <c r="Z14" s="1"/>
      <c r="AA14" s="1"/>
      <c r="AB14" s="1"/>
      <c r="AC14" s="1"/>
    </row>
    <row r="15" spans="1:29" ht="21.95" customHeight="1" thickBot="1" x14ac:dyDescent="0.4">
      <c r="A15" s="143" t="s">
        <v>13</v>
      </c>
      <c r="B15" s="144"/>
      <c r="C15" s="144"/>
      <c r="D15" s="145"/>
      <c r="E15" s="145"/>
      <c r="F15" s="146"/>
      <c r="G15" s="73"/>
      <c r="H15" s="69">
        <v>45850</v>
      </c>
      <c r="I15" s="129" t="s">
        <v>27</v>
      </c>
      <c r="J15" s="130"/>
      <c r="K15" s="1"/>
      <c r="L15" s="1"/>
      <c r="M15" s="115"/>
      <c r="N15" s="115"/>
      <c r="O15" s="115"/>
      <c r="P15" s="115"/>
      <c r="Q15" s="115"/>
      <c r="R15" s="115"/>
      <c r="S15" s="63"/>
      <c r="T15" s="63"/>
      <c r="U15" s="63"/>
      <c r="V15" s="63"/>
      <c r="W15" s="63"/>
      <c r="X15" s="63"/>
      <c r="Y15" s="63"/>
      <c r="Z15" s="1"/>
      <c r="AA15" s="1"/>
      <c r="AB15" s="1"/>
      <c r="AC15" s="1"/>
    </row>
    <row r="16" spans="1:29" ht="21.95" customHeight="1" thickBot="1" x14ac:dyDescent="0.45">
      <c r="A16" s="147" t="s">
        <v>8</v>
      </c>
      <c r="B16" s="148"/>
      <c r="C16" s="148"/>
      <c r="D16" s="149"/>
      <c r="E16" s="149"/>
      <c r="F16" s="150"/>
      <c r="G16" s="81"/>
      <c r="H16" s="70">
        <v>8.2000000000000003E-2</v>
      </c>
      <c r="I16" s="43"/>
      <c r="J16" s="82"/>
      <c r="K16" s="57"/>
      <c r="L16" s="58"/>
      <c r="M16" s="118">
        <f>SUM(H16,0)</f>
        <v>8.2000000000000003E-2</v>
      </c>
      <c r="N16" s="119">
        <f>SUM(M16,1)</f>
        <v>1.0820000000000001</v>
      </c>
      <c r="O16" s="115"/>
      <c r="P16" s="115"/>
      <c r="Q16" s="115"/>
      <c r="R16" s="115"/>
      <c r="S16" s="63"/>
      <c r="T16" s="63"/>
      <c r="U16" s="63"/>
      <c r="V16" s="63"/>
      <c r="W16" s="63"/>
      <c r="X16" s="63"/>
      <c r="Y16" s="63"/>
      <c r="Z16" s="1"/>
      <c r="AA16" s="1"/>
      <c r="AB16" s="1"/>
      <c r="AC16" s="1"/>
    </row>
    <row r="17" spans="1:29" ht="21.95" customHeight="1" thickBot="1" x14ac:dyDescent="0.4">
      <c r="A17" s="155" t="s">
        <v>9</v>
      </c>
      <c r="B17" s="156"/>
      <c r="C17" s="156"/>
      <c r="D17" s="157"/>
      <c r="E17" s="157"/>
      <c r="F17" s="158"/>
      <c r="G17" s="90"/>
      <c r="H17" s="91">
        <f>SUM(C23:C142)</f>
        <v>297</v>
      </c>
      <c r="I17" s="44"/>
      <c r="J17" s="83"/>
      <c r="K17" s="59"/>
      <c r="L17" s="60"/>
      <c r="M17" s="115"/>
      <c r="N17" s="115">
        <f>POWER(N16,1/365)</f>
        <v>1.0002159443548844</v>
      </c>
      <c r="O17" s="115"/>
      <c r="P17" s="115"/>
      <c r="Q17" s="115"/>
      <c r="R17" s="115"/>
      <c r="S17" s="63"/>
      <c r="T17" s="63"/>
      <c r="U17" s="63"/>
      <c r="V17" s="63"/>
      <c r="W17" s="63"/>
      <c r="X17" s="63"/>
      <c r="Y17" s="63"/>
      <c r="Z17" s="1"/>
      <c r="AA17" s="1"/>
      <c r="AB17" s="1"/>
      <c r="AC17" s="1"/>
    </row>
    <row r="18" spans="1:29" ht="26.1" customHeight="1" thickBot="1" x14ac:dyDescent="0.45">
      <c r="A18" s="159" t="s">
        <v>7</v>
      </c>
      <c r="B18" s="160"/>
      <c r="C18" s="160"/>
      <c r="D18" s="160"/>
      <c r="E18" s="160"/>
      <c r="F18" s="160"/>
      <c r="G18" s="92" t="str">
        <f>REPT(G13,1)</f>
        <v>U$S</v>
      </c>
      <c r="H18" s="113">
        <f>SUM(F23:F58)</f>
        <v>61.56</v>
      </c>
      <c r="I18" s="45" t="s">
        <v>12</v>
      </c>
      <c r="J18" s="2"/>
      <c r="K18" s="1"/>
      <c r="L18" s="1"/>
      <c r="M18" s="120" t="s">
        <v>5</v>
      </c>
      <c r="N18" s="115">
        <f>SUM(N17,-1)</f>
        <v>2.1594435488436758E-4</v>
      </c>
      <c r="O18" s="117">
        <f>SUM(N18,0)</f>
        <v>2.1594435488436758E-4</v>
      </c>
      <c r="P18" s="115"/>
      <c r="Q18" s="115"/>
      <c r="R18" s="115"/>
      <c r="S18" s="63"/>
      <c r="T18" s="63"/>
      <c r="U18" s="63"/>
      <c r="V18" s="63"/>
      <c r="W18" s="63"/>
      <c r="X18" s="63"/>
      <c r="Y18" s="63"/>
      <c r="Z18" s="1"/>
      <c r="AA18" s="1"/>
      <c r="AB18" s="1"/>
      <c r="AC18" s="1"/>
    </row>
    <row r="19" spans="1:29" ht="26.1" customHeight="1" thickBot="1" x14ac:dyDescent="0.45">
      <c r="A19" s="66"/>
      <c r="B19" s="67"/>
      <c r="C19" s="67"/>
      <c r="D19" s="151" t="s">
        <v>24</v>
      </c>
      <c r="E19" s="152"/>
      <c r="F19" s="152"/>
      <c r="G19" s="92" t="str">
        <f>REPT(G13,1)</f>
        <v>U$S</v>
      </c>
      <c r="H19" s="113">
        <f>SUM(H143,H20)</f>
        <v>1061.56</v>
      </c>
      <c r="I19" s="45"/>
      <c r="J19" s="2"/>
      <c r="K19" s="2"/>
      <c r="L19" s="1"/>
      <c r="M19" s="120"/>
      <c r="N19" s="115"/>
      <c r="O19" s="117"/>
      <c r="P19" s="115"/>
      <c r="Q19" s="115"/>
      <c r="R19" s="115"/>
      <c r="S19" s="63"/>
      <c r="T19" s="63"/>
      <c r="U19" s="63"/>
      <c r="V19" s="63"/>
      <c r="W19" s="63"/>
      <c r="X19" s="63"/>
      <c r="Y19" s="63"/>
      <c r="Z19" s="1"/>
      <c r="AA19" s="1"/>
      <c r="AB19" s="1"/>
      <c r="AC19" s="1"/>
    </row>
    <row r="20" spans="1:29" ht="26.1" customHeight="1" thickBot="1" x14ac:dyDescent="0.55000000000000004">
      <c r="A20" s="153" t="s">
        <v>25</v>
      </c>
      <c r="B20" s="154"/>
      <c r="C20" s="154"/>
      <c r="D20" s="154"/>
      <c r="E20" s="154"/>
      <c r="F20" s="154"/>
      <c r="G20" s="109" t="str">
        <f>REPT(G13,1)</f>
        <v>U$S</v>
      </c>
      <c r="H20" s="112">
        <v>0</v>
      </c>
      <c r="I20" s="45"/>
      <c r="J20" s="2"/>
      <c r="K20" s="2"/>
      <c r="L20" s="1"/>
      <c r="M20" s="120"/>
      <c r="N20" s="115"/>
      <c r="O20" s="117"/>
      <c r="P20" s="115"/>
      <c r="Q20" s="115"/>
      <c r="R20" s="115"/>
      <c r="S20" s="63"/>
      <c r="T20" s="63"/>
      <c r="U20" s="63"/>
      <c r="V20" s="63"/>
      <c r="W20" s="63"/>
      <c r="X20" s="63"/>
      <c r="Y20" s="63"/>
      <c r="Z20" s="1"/>
      <c r="AA20" s="1"/>
      <c r="AB20" s="1"/>
      <c r="AC20" s="1"/>
    </row>
    <row r="21" spans="1:29" ht="26.1" customHeight="1" thickBot="1" x14ac:dyDescent="0.4">
      <c r="A21" s="135" t="s">
        <v>4</v>
      </c>
      <c r="B21" s="136"/>
      <c r="C21" s="136"/>
      <c r="D21" s="136"/>
      <c r="E21" s="137"/>
      <c r="F21" s="4">
        <f>SUM(O18,0)</f>
        <v>2.1594435488436758E-4</v>
      </c>
      <c r="G21" s="74"/>
      <c r="H21" s="71" t="s">
        <v>2</v>
      </c>
      <c r="I21" s="46">
        <f>SUM(H13,-D144)</f>
        <v>-1000</v>
      </c>
      <c r="J21" s="84"/>
      <c r="K21" s="124"/>
      <c r="L21" s="61"/>
      <c r="M21" s="115" t="s">
        <v>0</v>
      </c>
      <c r="N21" s="115"/>
      <c r="O21" s="115"/>
      <c r="P21" s="115"/>
      <c r="Q21" s="115"/>
      <c r="R21" s="115"/>
      <c r="S21" s="63"/>
      <c r="T21" s="63"/>
      <c r="U21" s="63"/>
      <c r="V21" s="63"/>
      <c r="W21" s="63"/>
      <c r="X21" s="63"/>
      <c r="Y21" s="63"/>
      <c r="Z21" s="1"/>
      <c r="AA21" s="1"/>
      <c r="AB21" s="1"/>
      <c r="AC21" s="1"/>
    </row>
    <row r="22" spans="1:29" ht="50.1" customHeight="1" thickBot="1" x14ac:dyDescent="0.3">
      <c r="A22" s="5" t="s">
        <v>11</v>
      </c>
      <c r="B22" s="55" t="s">
        <v>20</v>
      </c>
      <c r="C22" s="6" t="s">
        <v>15</v>
      </c>
      <c r="D22" s="5" t="s">
        <v>19</v>
      </c>
      <c r="E22" s="5" t="s">
        <v>16</v>
      </c>
      <c r="F22" s="7" t="s">
        <v>10</v>
      </c>
      <c r="G22" s="87"/>
      <c r="H22" s="86" t="s">
        <v>6</v>
      </c>
      <c r="I22" s="47"/>
      <c r="J22" s="85"/>
      <c r="K22" s="85" t="s">
        <v>1</v>
      </c>
      <c r="L22" s="62"/>
      <c r="M22" s="121" t="s">
        <v>3</v>
      </c>
      <c r="N22" s="122" t="s">
        <v>0</v>
      </c>
      <c r="O22" s="117">
        <f>SUM(N22,0)</f>
        <v>0</v>
      </c>
      <c r="P22" s="115"/>
      <c r="Q22" s="115" t="s">
        <v>17</v>
      </c>
      <c r="R22" s="115"/>
      <c r="S22" s="63"/>
      <c r="T22" s="63"/>
      <c r="U22" s="63"/>
      <c r="V22" s="63"/>
      <c r="W22" s="63"/>
      <c r="X22" s="63"/>
      <c r="Y22" s="63"/>
      <c r="Z22" s="1"/>
      <c r="AA22" s="1"/>
      <c r="AB22" s="1"/>
      <c r="AC22" s="1"/>
    </row>
    <row r="23" spans="1:29" ht="19.5" thickBot="1" x14ac:dyDescent="0.35">
      <c r="A23" s="33">
        <v>1</v>
      </c>
      <c r="B23" s="9">
        <f>SUM(H15,0)</f>
        <v>45850</v>
      </c>
      <c r="C23" s="15">
        <f>IF(B23-H15&gt;0,B23-H15,IF(B23-H15&lt;0,0,IF(B23-H15=0,0)))</f>
        <v>0</v>
      </c>
      <c r="D23" s="26">
        <f>SUM(H14,0)</f>
        <v>2000</v>
      </c>
      <c r="E23" s="27">
        <v>0</v>
      </c>
      <c r="F23" s="27">
        <f t="shared" ref="F23:F54" si="0">ROUND(M23,2)</f>
        <v>0</v>
      </c>
      <c r="G23" s="75"/>
      <c r="H23" s="28">
        <f t="shared" ref="H23:H54" si="1">SUM(D23,E23,F23)</f>
        <v>2000</v>
      </c>
      <c r="I23" s="48"/>
      <c r="J23" s="2">
        <f>POWER(N17,C23)</f>
        <v>1</v>
      </c>
      <c r="K23" s="2">
        <f>SUM(M23,M24:M42)</f>
        <v>61.568498339632299</v>
      </c>
      <c r="L23" s="1"/>
      <c r="M23" s="115">
        <f t="shared" ref="M23:M54" si="2">PRODUCT(E23,N23)</f>
        <v>0</v>
      </c>
      <c r="N23" s="115">
        <f t="shared" ref="N23:N54" si="3">SUM(J23,-1)</f>
        <v>0</v>
      </c>
      <c r="O23" s="115"/>
      <c r="P23" s="115"/>
      <c r="Q23" s="123">
        <f>SUM(D23)</f>
        <v>2000</v>
      </c>
      <c r="R23" s="115"/>
      <c r="S23" s="63"/>
      <c r="T23" s="63"/>
      <c r="U23" s="63"/>
      <c r="V23" s="63"/>
      <c r="W23" s="63"/>
      <c r="X23" s="63"/>
      <c r="Y23" s="63"/>
      <c r="Z23" s="1"/>
      <c r="AA23" s="1"/>
      <c r="AB23" s="1"/>
      <c r="AC23" s="1"/>
    </row>
    <row r="24" spans="1:29" ht="19.5" thickBot="1" x14ac:dyDescent="0.35">
      <c r="A24" s="33">
        <v>2</v>
      </c>
      <c r="B24" s="3">
        <v>45859</v>
      </c>
      <c r="C24" s="15">
        <f t="shared" ref="C24:C30" si="4">IF(B24-B23&gt;0,B24-B23,IF(B24-B23&lt;0,0,IF(B24-B23=0,0)))</f>
        <v>9</v>
      </c>
      <c r="D24" s="29">
        <v>-2000</v>
      </c>
      <c r="E24" s="27">
        <f t="shared" ref="E24:E55" si="5">SUM(H23)</f>
        <v>2000</v>
      </c>
      <c r="F24" s="27">
        <f t="shared" si="0"/>
        <v>3.89</v>
      </c>
      <c r="G24" s="76"/>
      <c r="H24" s="28">
        <f t="shared" si="1"/>
        <v>3.89</v>
      </c>
      <c r="I24" s="48"/>
      <c r="J24" s="2">
        <f>POWER(N17,C24)</f>
        <v>1.0019451787908247</v>
      </c>
      <c r="K24" s="2"/>
      <c r="L24" s="1"/>
      <c r="M24" s="115">
        <f t="shared" si="2"/>
        <v>3.8903575816493507</v>
      </c>
      <c r="N24" s="115">
        <f t="shared" si="3"/>
        <v>1.9451787908246754E-3</v>
      </c>
      <c r="O24" s="115"/>
      <c r="P24" s="115"/>
      <c r="Q24" s="123">
        <f>SUM(Q23,D24)</f>
        <v>0</v>
      </c>
      <c r="R24" s="115"/>
      <c r="S24" s="63"/>
      <c r="T24" s="63"/>
      <c r="U24" s="63"/>
      <c r="V24" s="63"/>
      <c r="W24" s="63"/>
      <c r="X24" s="63"/>
      <c r="Y24" s="63"/>
      <c r="Z24" s="1"/>
      <c r="AA24" s="1"/>
      <c r="AB24" s="1"/>
      <c r="AC24" s="1"/>
    </row>
    <row r="25" spans="1:29" ht="19.5" thickBot="1" x14ac:dyDescent="0.35">
      <c r="A25" s="33">
        <v>3</v>
      </c>
      <c r="B25" s="3">
        <v>45881</v>
      </c>
      <c r="C25" s="15">
        <f t="shared" si="4"/>
        <v>22</v>
      </c>
      <c r="D25" s="29">
        <v>2000</v>
      </c>
      <c r="E25" s="27">
        <f t="shared" si="5"/>
        <v>3.89</v>
      </c>
      <c r="F25" s="27">
        <f t="shared" si="0"/>
        <v>0.02</v>
      </c>
      <c r="G25" s="76"/>
      <c r="H25" s="28">
        <f t="shared" si="1"/>
        <v>2003.91</v>
      </c>
      <c r="I25" s="48"/>
      <c r="J25" s="2">
        <f>POWER(N17,C25)</f>
        <v>1.0047615633148148</v>
      </c>
      <c r="K25" s="2"/>
      <c r="L25" s="1"/>
      <c r="M25" s="115">
        <f t="shared" si="2"/>
        <v>1.8522481294629609E-2</v>
      </c>
      <c r="N25" s="115">
        <f t="shared" si="3"/>
        <v>4.7615633148148095E-3</v>
      </c>
      <c r="O25" s="115"/>
      <c r="P25" s="115"/>
      <c r="Q25" s="115">
        <f>SUM(Q24,D25)</f>
        <v>2000</v>
      </c>
      <c r="R25" s="115"/>
      <c r="S25" s="63"/>
      <c r="T25" s="63"/>
      <c r="U25" s="63"/>
      <c r="V25" s="63"/>
      <c r="W25" s="63"/>
      <c r="X25" s="63"/>
      <c r="Y25" s="63"/>
      <c r="Z25" s="1"/>
      <c r="AA25" s="1"/>
      <c r="AB25" s="1"/>
      <c r="AC25" s="1"/>
    </row>
    <row r="26" spans="1:29" ht="19.5" thickBot="1" x14ac:dyDescent="0.35">
      <c r="A26" s="33">
        <v>4</v>
      </c>
      <c r="B26" s="3">
        <v>45912</v>
      </c>
      <c r="C26" s="15">
        <f t="shared" si="4"/>
        <v>31</v>
      </c>
      <c r="D26" s="29">
        <v>2000</v>
      </c>
      <c r="E26" s="27">
        <f t="shared" si="5"/>
        <v>2003.91</v>
      </c>
      <c r="F26" s="27">
        <f t="shared" si="0"/>
        <v>13.46</v>
      </c>
      <c r="G26" s="76"/>
      <c r="H26" s="28">
        <f t="shared" si="1"/>
        <v>4017.37</v>
      </c>
      <c r="I26" s="48"/>
      <c r="J26" s="2">
        <f>POWER(N17,C26)</f>
        <v>1.0067160041976106</v>
      </c>
      <c r="K26" s="1"/>
      <c r="L26" s="1"/>
      <c r="M26" s="115">
        <f t="shared" si="2"/>
        <v>13.458267971633953</v>
      </c>
      <c r="N26" s="115">
        <f t="shared" si="3"/>
        <v>6.7160041976106477E-3</v>
      </c>
      <c r="O26" s="115"/>
      <c r="P26" s="115"/>
      <c r="Q26" s="115">
        <f t="shared" ref="Q26:Q89" si="6">SUM(Q25,D26)</f>
        <v>4000</v>
      </c>
      <c r="R26" s="115"/>
      <c r="S26" s="63"/>
      <c r="T26" s="63"/>
      <c r="U26" s="63"/>
      <c r="V26" s="63"/>
      <c r="W26" s="63"/>
      <c r="X26" s="63"/>
      <c r="Y26" s="63"/>
      <c r="Z26" s="1"/>
      <c r="AA26" s="1"/>
      <c r="AB26" s="1"/>
      <c r="AC26" s="1"/>
    </row>
    <row r="27" spans="1:29" ht="19.5" thickBot="1" x14ac:dyDescent="0.35">
      <c r="A27" s="33">
        <v>5</v>
      </c>
      <c r="B27" s="3">
        <v>45913</v>
      </c>
      <c r="C27" s="15">
        <f t="shared" si="4"/>
        <v>1</v>
      </c>
      <c r="D27" s="29">
        <v>-2000</v>
      </c>
      <c r="E27" s="27">
        <f t="shared" si="5"/>
        <v>4017.37</v>
      </c>
      <c r="F27" s="27">
        <f t="shared" si="0"/>
        <v>0.87</v>
      </c>
      <c r="G27" s="76"/>
      <c r="H27" s="28">
        <f t="shared" si="1"/>
        <v>2018.2399999999998</v>
      </c>
      <c r="I27" s="48"/>
      <c r="J27" s="2">
        <f>POWER(N17,C27)</f>
        <v>1.0002159443548844</v>
      </c>
      <c r="K27" s="1"/>
      <c r="L27" s="1"/>
      <c r="M27" s="115">
        <f t="shared" si="2"/>
        <v>0.86752837298181174</v>
      </c>
      <c r="N27" s="115">
        <f t="shared" si="3"/>
        <v>2.1594435488436758E-4</v>
      </c>
      <c r="O27" s="115"/>
      <c r="P27" s="115"/>
      <c r="Q27" s="115">
        <f t="shared" si="6"/>
        <v>2000</v>
      </c>
      <c r="R27" s="115"/>
      <c r="S27" s="63"/>
      <c r="T27" s="63"/>
      <c r="U27" s="63"/>
      <c r="V27" s="63"/>
      <c r="W27" s="63"/>
      <c r="X27" s="63"/>
      <c r="Y27" s="63"/>
      <c r="Z27" s="1"/>
      <c r="AA27" s="1"/>
      <c r="AB27" s="1"/>
      <c r="AC27" s="1"/>
    </row>
    <row r="28" spans="1:29" ht="19.5" thickBot="1" x14ac:dyDescent="0.35">
      <c r="A28" s="33">
        <v>6</v>
      </c>
      <c r="B28" s="3">
        <v>45927</v>
      </c>
      <c r="C28" s="15">
        <f t="shared" si="4"/>
        <v>14</v>
      </c>
      <c r="D28" s="29">
        <v>-2000</v>
      </c>
      <c r="E28" s="27">
        <f t="shared" si="5"/>
        <v>2018.2399999999998</v>
      </c>
      <c r="F28" s="27">
        <f t="shared" si="0"/>
        <v>6.11</v>
      </c>
      <c r="G28" s="76"/>
      <c r="H28" s="28">
        <f t="shared" si="1"/>
        <v>24.349999999999781</v>
      </c>
      <c r="I28" s="48"/>
      <c r="J28" s="2">
        <f>POWER(N17,C28)</f>
        <v>1.0030274681447675</v>
      </c>
      <c r="K28" s="1"/>
      <c r="L28" s="1"/>
      <c r="M28" s="115">
        <f t="shared" si="2"/>
        <v>6.1101573084955767</v>
      </c>
      <c r="N28" s="115">
        <f t="shared" si="3"/>
        <v>3.0274681447675089E-3</v>
      </c>
      <c r="O28" s="115"/>
      <c r="P28" s="115"/>
      <c r="Q28" s="115">
        <f t="shared" si="6"/>
        <v>0</v>
      </c>
      <c r="R28" s="115"/>
      <c r="S28" s="63"/>
      <c r="T28" s="63"/>
      <c r="U28" s="63"/>
      <c r="V28" s="63"/>
      <c r="W28" s="63"/>
      <c r="X28" s="63"/>
      <c r="Y28" s="63"/>
      <c r="Z28" s="1"/>
      <c r="AA28" s="1"/>
      <c r="AB28" s="1"/>
      <c r="AC28" s="1"/>
    </row>
    <row r="29" spans="1:29" ht="19.5" thickBot="1" x14ac:dyDescent="0.35">
      <c r="A29" s="33">
        <v>7</v>
      </c>
      <c r="B29" s="3">
        <v>45942</v>
      </c>
      <c r="C29" s="15">
        <f t="shared" si="4"/>
        <v>15</v>
      </c>
      <c r="D29" s="29">
        <v>2000</v>
      </c>
      <c r="E29" s="27">
        <f t="shared" si="5"/>
        <v>24.349999999999781</v>
      </c>
      <c r="F29" s="27">
        <f t="shared" si="0"/>
        <v>0.08</v>
      </c>
      <c r="G29" s="76"/>
      <c r="H29" s="28">
        <f t="shared" si="1"/>
        <v>2024.4299999999996</v>
      </c>
      <c r="I29" s="48"/>
      <c r="J29" s="2">
        <f>POWER(N17,C29)</f>
        <v>1.0032440662643074</v>
      </c>
      <c r="K29" s="1"/>
      <c r="L29" s="1"/>
      <c r="M29" s="115">
        <f t="shared" si="2"/>
        <v>7.8993013535884463E-2</v>
      </c>
      <c r="N29" s="115">
        <f t="shared" si="3"/>
        <v>3.2440662643073992E-3</v>
      </c>
      <c r="O29" s="115"/>
      <c r="P29" s="115"/>
      <c r="Q29" s="115">
        <f t="shared" si="6"/>
        <v>2000</v>
      </c>
      <c r="R29" s="115"/>
      <c r="S29" s="63"/>
      <c r="T29" s="63"/>
      <c r="U29" s="63"/>
      <c r="V29" s="63"/>
      <c r="W29" s="63"/>
      <c r="X29" s="63"/>
      <c r="Y29" s="63"/>
      <c r="Z29" s="1"/>
      <c r="AA29" s="1"/>
      <c r="AB29" s="1"/>
      <c r="AC29" s="1"/>
    </row>
    <row r="30" spans="1:29" ht="19.5" thickBot="1" x14ac:dyDescent="0.35">
      <c r="A30" s="33">
        <v>8</v>
      </c>
      <c r="B30" s="3">
        <v>45942</v>
      </c>
      <c r="C30" s="15">
        <f t="shared" si="4"/>
        <v>0</v>
      </c>
      <c r="D30" s="29">
        <v>-2000</v>
      </c>
      <c r="E30" s="27">
        <f t="shared" si="5"/>
        <v>2024.4299999999996</v>
      </c>
      <c r="F30" s="27">
        <f t="shared" si="0"/>
        <v>0</v>
      </c>
      <c r="G30" s="76"/>
      <c r="H30" s="28">
        <f t="shared" si="1"/>
        <v>24.429999999999609</v>
      </c>
      <c r="I30" s="48"/>
      <c r="J30" s="2">
        <f>POWER(N17,C30)</f>
        <v>1</v>
      </c>
      <c r="K30" s="1"/>
      <c r="L30" s="1"/>
      <c r="M30" s="115">
        <f t="shared" si="2"/>
        <v>0</v>
      </c>
      <c r="N30" s="115">
        <f t="shared" si="3"/>
        <v>0</v>
      </c>
      <c r="O30" s="115"/>
      <c r="P30" s="115"/>
      <c r="Q30" s="115">
        <f t="shared" si="6"/>
        <v>0</v>
      </c>
      <c r="R30" s="115"/>
      <c r="S30" s="63"/>
      <c r="T30" s="63"/>
      <c r="U30" s="63"/>
      <c r="V30" s="63"/>
      <c r="W30" s="63"/>
      <c r="X30" s="63"/>
      <c r="Y30" s="63"/>
      <c r="Z30" s="1"/>
      <c r="AA30" s="1"/>
      <c r="AB30" s="1"/>
      <c r="AC30" s="1"/>
    </row>
    <row r="31" spans="1:29" ht="19.5" thickBot="1" x14ac:dyDescent="0.35">
      <c r="A31" s="33">
        <v>9</v>
      </c>
      <c r="B31" s="3">
        <v>45973</v>
      </c>
      <c r="C31" s="15">
        <f t="shared" ref="C31:C94" si="7">IF(B31-B30&gt;0,B31-B30,IF(B31-B30&lt;0,0,IF(B31-B30=0,0)))</f>
        <v>31</v>
      </c>
      <c r="D31" s="29">
        <v>2000</v>
      </c>
      <c r="E31" s="27">
        <f t="shared" si="5"/>
        <v>24.429999999999609</v>
      </c>
      <c r="F31" s="27">
        <f t="shared" si="0"/>
        <v>0.16</v>
      </c>
      <c r="G31" s="76"/>
      <c r="H31" s="28">
        <f t="shared" si="1"/>
        <v>2024.5899999999997</v>
      </c>
      <c r="I31" s="48"/>
      <c r="J31" s="2">
        <f>POWER(N17,C31)</f>
        <v>1.0067160041976106</v>
      </c>
      <c r="K31" s="1"/>
      <c r="L31" s="1"/>
      <c r="M31" s="115">
        <f t="shared" si="2"/>
        <v>0.16407198254762551</v>
      </c>
      <c r="N31" s="115">
        <f t="shared" si="3"/>
        <v>6.7160041976106477E-3</v>
      </c>
      <c r="O31" s="115"/>
      <c r="P31" s="115"/>
      <c r="Q31" s="115">
        <f t="shared" si="6"/>
        <v>2000</v>
      </c>
      <c r="R31" s="115"/>
      <c r="S31" s="63"/>
      <c r="T31" s="63"/>
      <c r="U31" s="63"/>
      <c r="V31" s="63"/>
      <c r="W31" s="63"/>
      <c r="X31" s="63"/>
      <c r="Y31" s="63"/>
      <c r="Z31" s="1"/>
      <c r="AA31" s="1"/>
      <c r="AB31" s="1"/>
      <c r="AC31" s="1"/>
    </row>
    <row r="32" spans="1:29" ht="19.5" thickBot="1" x14ac:dyDescent="0.35">
      <c r="A32" s="33">
        <v>10</v>
      </c>
      <c r="B32" s="3">
        <v>45976</v>
      </c>
      <c r="C32" s="15">
        <f t="shared" si="7"/>
        <v>3</v>
      </c>
      <c r="D32" s="29">
        <v>-2000</v>
      </c>
      <c r="E32" s="27">
        <f t="shared" si="5"/>
        <v>2024.5899999999997</v>
      </c>
      <c r="F32" s="27">
        <f t="shared" si="0"/>
        <v>1.31</v>
      </c>
      <c r="G32" s="76"/>
      <c r="H32" s="28">
        <f t="shared" si="1"/>
        <v>25.899999999999689</v>
      </c>
      <c r="I32" s="48"/>
      <c r="J32" s="2">
        <f>POWER(N17,C32)</f>
        <v>1.0006479729706164</v>
      </c>
      <c r="K32" s="1"/>
      <c r="L32" s="1"/>
      <c r="M32" s="115">
        <f t="shared" si="2"/>
        <v>1.3118795965801795</v>
      </c>
      <c r="N32" s="115">
        <f t="shared" si="3"/>
        <v>6.4797297061636172E-4</v>
      </c>
      <c r="O32" s="115"/>
      <c r="P32" s="115"/>
      <c r="Q32" s="115">
        <f t="shared" si="6"/>
        <v>0</v>
      </c>
      <c r="R32" s="115"/>
      <c r="S32" s="63"/>
      <c r="T32" s="63"/>
      <c r="U32" s="63"/>
      <c r="V32" s="63"/>
      <c r="W32" s="63"/>
      <c r="X32" s="63"/>
      <c r="Y32" s="63"/>
      <c r="Z32" s="1"/>
      <c r="AA32" s="1"/>
      <c r="AB32" s="1"/>
      <c r="AC32" s="1"/>
    </row>
    <row r="33" spans="1:29" ht="19.5" thickBot="1" x14ac:dyDescent="0.35">
      <c r="A33" s="33">
        <v>11</v>
      </c>
      <c r="B33" s="3">
        <v>46003</v>
      </c>
      <c r="C33" s="15">
        <f t="shared" si="7"/>
        <v>27</v>
      </c>
      <c r="D33" s="29">
        <v>2000</v>
      </c>
      <c r="E33" s="27">
        <f t="shared" si="5"/>
        <v>25.899999999999689</v>
      </c>
      <c r="F33" s="27">
        <f t="shared" si="0"/>
        <v>0.15</v>
      </c>
      <c r="G33" s="76"/>
      <c r="H33" s="28">
        <f t="shared" si="1"/>
        <v>2026.0499999999997</v>
      </c>
      <c r="I33" s="48"/>
      <c r="J33" s="2">
        <f>POWER(N17,C33)</f>
        <v>1.005846894894072</v>
      </c>
      <c r="K33" s="1"/>
      <c r="L33" s="1"/>
      <c r="M33" s="115">
        <f t="shared" si="2"/>
        <v>0.15143457775646232</v>
      </c>
      <c r="N33" s="115">
        <f t="shared" si="3"/>
        <v>5.8468948940719745E-3</v>
      </c>
      <c r="O33" s="115"/>
      <c r="P33" s="115"/>
      <c r="Q33" s="115">
        <f t="shared" si="6"/>
        <v>2000</v>
      </c>
      <c r="R33" s="115"/>
      <c r="S33" s="63"/>
      <c r="T33" s="63"/>
      <c r="U33" s="63"/>
      <c r="V33" s="63"/>
      <c r="W33" s="63"/>
      <c r="X33" s="63"/>
      <c r="Y33" s="63"/>
      <c r="Z33" s="1"/>
      <c r="AA33" s="1"/>
      <c r="AB33" s="1"/>
      <c r="AC33" s="1"/>
    </row>
    <row r="34" spans="1:29" ht="19.5" thickBot="1" x14ac:dyDescent="0.35">
      <c r="A34" s="33">
        <v>12</v>
      </c>
      <c r="B34" s="3">
        <v>46017</v>
      </c>
      <c r="C34" s="15">
        <f t="shared" si="7"/>
        <v>14</v>
      </c>
      <c r="D34" s="29">
        <v>-1000</v>
      </c>
      <c r="E34" s="27">
        <f t="shared" si="5"/>
        <v>2026.0499999999997</v>
      </c>
      <c r="F34" s="27">
        <f t="shared" si="0"/>
        <v>6.13</v>
      </c>
      <c r="G34" s="76"/>
      <c r="H34" s="28">
        <f t="shared" si="1"/>
        <v>1032.1799999999998</v>
      </c>
      <c r="I34" s="48"/>
      <c r="J34" s="2">
        <f>POWER(N17,C34)</f>
        <v>1.0030274681447675</v>
      </c>
      <c r="K34" s="1"/>
      <c r="L34" s="1"/>
      <c r="M34" s="115">
        <f t="shared" si="2"/>
        <v>6.1338018347062109</v>
      </c>
      <c r="N34" s="115">
        <f t="shared" si="3"/>
        <v>3.0274681447675089E-3</v>
      </c>
      <c r="O34" s="115"/>
      <c r="P34" s="115"/>
      <c r="Q34" s="115">
        <f t="shared" si="6"/>
        <v>1000</v>
      </c>
      <c r="R34" s="115"/>
      <c r="S34" s="63"/>
      <c r="T34" s="63"/>
      <c r="U34" s="63"/>
      <c r="V34" s="63"/>
      <c r="W34" s="63"/>
      <c r="X34" s="63"/>
      <c r="Y34" s="63"/>
      <c r="Z34" s="1"/>
      <c r="AA34" s="1"/>
      <c r="AB34" s="1"/>
      <c r="AC34" s="1"/>
    </row>
    <row r="35" spans="1:29" ht="19.5" thickBot="1" x14ac:dyDescent="0.35">
      <c r="A35" s="33">
        <v>13</v>
      </c>
      <c r="B35" s="3">
        <v>46147</v>
      </c>
      <c r="C35" s="15">
        <f t="shared" si="7"/>
        <v>130</v>
      </c>
      <c r="D35" s="29">
        <v>0</v>
      </c>
      <c r="E35" s="27">
        <f t="shared" si="5"/>
        <v>1032.1799999999998</v>
      </c>
      <c r="F35" s="27">
        <f t="shared" si="0"/>
        <v>29.38</v>
      </c>
      <c r="G35" s="76"/>
      <c r="H35" s="28">
        <f t="shared" si="1"/>
        <v>1061.56</v>
      </c>
      <c r="I35" s="48"/>
      <c r="J35" s="2">
        <f>POWER(N17,C35)</f>
        <v>1.0284674026026959</v>
      </c>
      <c r="K35" s="1"/>
      <c r="L35" s="1"/>
      <c r="M35" s="115">
        <f t="shared" si="2"/>
        <v>29.383483618450615</v>
      </c>
      <c r="N35" s="115">
        <f t="shared" si="3"/>
        <v>2.8467402602695868E-2</v>
      </c>
      <c r="O35" s="115"/>
      <c r="P35" s="115"/>
      <c r="Q35" s="115">
        <f t="shared" si="6"/>
        <v>1000</v>
      </c>
      <c r="R35" s="115"/>
      <c r="S35" s="63"/>
      <c r="T35" s="63"/>
      <c r="U35" s="63"/>
      <c r="V35" s="63"/>
      <c r="W35" s="63"/>
      <c r="X35" s="63"/>
      <c r="Y35" s="63"/>
      <c r="Z35" s="1"/>
      <c r="AA35" s="1"/>
      <c r="AB35" s="1"/>
      <c r="AC35" s="1"/>
    </row>
    <row r="36" spans="1:29" ht="19.5" thickBot="1" x14ac:dyDescent="0.35">
      <c r="A36" s="33">
        <v>14</v>
      </c>
      <c r="B36" s="3"/>
      <c r="C36" s="15">
        <f t="shared" si="7"/>
        <v>0</v>
      </c>
      <c r="D36" s="29">
        <v>0</v>
      </c>
      <c r="E36" s="27">
        <f t="shared" si="5"/>
        <v>1061.56</v>
      </c>
      <c r="F36" s="27">
        <f t="shared" si="0"/>
        <v>0</v>
      </c>
      <c r="G36" s="77"/>
      <c r="H36" s="28">
        <f t="shared" si="1"/>
        <v>1061.56</v>
      </c>
      <c r="I36" s="48"/>
      <c r="J36" s="2">
        <f>POWER(N17,C36)</f>
        <v>1</v>
      </c>
      <c r="K36" s="1"/>
      <c r="L36" s="1"/>
      <c r="M36" s="115">
        <f t="shared" si="2"/>
        <v>0</v>
      </c>
      <c r="N36" s="115">
        <f t="shared" si="3"/>
        <v>0</v>
      </c>
      <c r="O36" s="115"/>
      <c r="P36" s="115"/>
      <c r="Q36" s="115">
        <f t="shared" si="6"/>
        <v>1000</v>
      </c>
      <c r="R36" s="115"/>
      <c r="S36" s="63"/>
      <c r="T36" s="63"/>
      <c r="U36" s="63"/>
      <c r="V36" s="63"/>
      <c r="W36" s="63"/>
      <c r="X36" s="63"/>
      <c r="Y36" s="63"/>
      <c r="Z36" s="1"/>
      <c r="AA36" s="1"/>
      <c r="AB36" s="1"/>
      <c r="AC36" s="1"/>
    </row>
    <row r="37" spans="1:29" ht="19.5" thickBot="1" x14ac:dyDescent="0.35">
      <c r="A37" s="33">
        <v>15</v>
      </c>
      <c r="B37" s="3"/>
      <c r="C37" s="15">
        <f t="shared" si="7"/>
        <v>0</v>
      </c>
      <c r="D37" s="29">
        <v>0</v>
      </c>
      <c r="E37" s="27">
        <f t="shared" si="5"/>
        <v>1061.56</v>
      </c>
      <c r="F37" s="27">
        <f t="shared" si="0"/>
        <v>0</v>
      </c>
      <c r="G37" s="76"/>
      <c r="H37" s="28">
        <f t="shared" si="1"/>
        <v>1061.56</v>
      </c>
      <c r="I37" s="48"/>
      <c r="J37" s="2">
        <f>POWER(N17,C37)</f>
        <v>1</v>
      </c>
      <c r="K37" s="1"/>
      <c r="L37" s="1"/>
      <c r="M37" s="115">
        <f t="shared" si="2"/>
        <v>0</v>
      </c>
      <c r="N37" s="115">
        <f t="shared" si="3"/>
        <v>0</v>
      </c>
      <c r="O37" s="115"/>
      <c r="P37" s="115"/>
      <c r="Q37" s="115">
        <f t="shared" si="6"/>
        <v>1000</v>
      </c>
      <c r="R37" s="115"/>
      <c r="S37" s="63"/>
      <c r="T37" s="63"/>
      <c r="U37" s="63"/>
      <c r="V37" s="63"/>
      <c r="W37" s="63"/>
      <c r="X37" s="63"/>
      <c r="Y37" s="63"/>
      <c r="Z37" s="1"/>
      <c r="AA37" s="1"/>
      <c r="AB37" s="1"/>
      <c r="AC37" s="1"/>
    </row>
    <row r="38" spans="1:29" ht="19.5" thickBot="1" x14ac:dyDescent="0.35">
      <c r="A38" s="33">
        <v>16</v>
      </c>
      <c r="B38" s="3"/>
      <c r="C38" s="15">
        <f t="shared" si="7"/>
        <v>0</v>
      </c>
      <c r="D38" s="29">
        <v>0</v>
      </c>
      <c r="E38" s="27">
        <f t="shared" si="5"/>
        <v>1061.56</v>
      </c>
      <c r="F38" s="27">
        <f t="shared" si="0"/>
        <v>0</v>
      </c>
      <c r="G38" s="76"/>
      <c r="H38" s="28">
        <f t="shared" si="1"/>
        <v>1061.56</v>
      </c>
      <c r="I38" s="48"/>
      <c r="J38" s="2">
        <f>POWER(N17,C38)</f>
        <v>1</v>
      </c>
      <c r="K38" s="1"/>
      <c r="L38" s="1"/>
      <c r="M38" s="115">
        <f t="shared" si="2"/>
        <v>0</v>
      </c>
      <c r="N38" s="115">
        <f t="shared" si="3"/>
        <v>0</v>
      </c>
      <c r="O38" s="115"/>
      <c r="P38" s="115"/>
      <c r="Q38" s="115">
        <f t="shared" si="6"/>
        <v>1000</v>
      </c>
      <c r="R38" s="115"/>
      <c r="S38" s="63"/>
      <c r="T38" s="63"/>
      <c r="U38" s="63"/>
      <c r="V38" s="63"/>
      <c r="W38" s="63"/>
      <c r="X38" s="63"/>
      <c r="Y38" s="63"/>
      <c r="Z38" s="1"/>
      <c r="AA38" s="1"/>
      <c r="AB38" s="1"/>
      <c r="AC38" s="1"/>
    </row>
    <row r="39" spans="1:29" ht="19.5" thickBot="1" x14ac:dyDescent="0.35">
      <c r="A39" s="33">
        <v>17</v>
      </c>
      <c r="B39" s="3"/>
      <c r="C39" s="15">
        <f t="shared" si="7"/>
        <v>0</v>
      </c>
      <c r="D39" s="29">
        <v>0</v>
      </c>
      <c r="E39" s="27">
        <f t="shared" si="5"/>
        <v>1061.56</v>
      </c>
      <c r="F39" s="27">
        <f t="shared" si="0"/>
        <v>0</v>
      </c>
      <c r="G39" s="76"/>
      <c r="H39" s="28">
        <f t="shared" si="1"/>
        <v>1061.56</v>
      </c>
      <c r="I39" s="48"/>
      <c r="J39" s="2">
        <f>POWER(N17,C39)</f>
        <v>1</v>
      </c>
      <c r="K39" s="1"/>
      <c r="L39" s="1"/>
      <c r="M39" s="115">
        <f t="shared" si="2"/>
        <v>0</v>
      </c>
      <c r="N39" s="115">
        <f t="shared" si="3"/>
        <v>0</v>
      </c>
      <c r="O39" s="115"/>
      <c r="P39" s="115"/>
      <c r="Q39" s="115">
        <f t="shared" si="6"/>
        <v>1000</v>
      </c>
      <c r="R39" s="115"/>
      <c r="S39" s="63"/>
      <c r="T39" s="63"/>
      <c r="U39" s="63"/>
      <c r="V39" s="63"/>
      <c r="W39" s="63"/>
      <c r="X39" s="63"/>
      <c r="Y39" s="63"/>
      <c r="Z39" s="1"/>
      <c r="AA39" s="1"/>
      <c r="AB39" s="1"/>
      <c r="AC39" s="1"/>
    </row>
    <row r="40" spans="1:29" ht="19.5" thickBot="1" x14ac:dyDescent="0.35">
      <c r="A40" s="33">
        <v>18</v>
      </c>
      <c r="B40" s="14"/>
      <c r="C40" s="15">
        <f t="shared" si="7"/>
        <v>0</v>
      </c>
      <c r="D40" s="29">
        <v>0</v>
      </c>
      <c r="E40" s="27">
        <f t="shared" si="5"/>
        <v>1061.56</v>
      </c>
      <c r="F40" s="27">
        <f t="shared" si="0"/>
        <v>0</v>
      </c>
      <c r="G40" s="76"/>
      <c r="H40" s="28">
        <f t="shared" si="1"/>
        <v>1061.56</v>
      </c>
      <c r="I40" s="48"/>
      <c r="J40" s="2">
        <f>POWER(N17,C40)</f>
        <v>1</v>
      </c>
      <c r="K40" s="1"/>
      <c r="L40" s="1"/>
      <c r="M40" s="115">
        <f t="shared" si="2"/>
        <v>0</v>
      </c>
      <c r="N40" s="115">
        <f t="shared" si="3"/>
        <v>0</v>
      </c>
      <c r="O40" s="115"/>
      <c r="P40" s="115"/>
      <c r="Q40" s="115">
        <f t="shared" si="6"/>
        <v>1000</v>
      </c>
      <c r="R40" s="115"/>
      <c r="S40" s="63"/>
      <c r="T40" s="63"/>
      <c r="U40" s="63"/>
      <c r="V40" s="63"/>
      <c r="W40" s="63"/>
      <c r="X40" s="63"/>
      <c r="Y40" s="63"/>
      <c r="Z40" s="1"/>
      <c r="AA40" s="1"/>
      <c r="AB40" s="1"/>
      <c r="AC40" s="1"/>
    </row>
    <row r="41" spans="1:29" ht="19.5" thickBot="1" x14ac:dyDescent="0.35">
      <c r="A41" s="37">
        <v>19</v>
      </c>
      <c r="B41" s="14"/>
      <c r="C41" s="15">
        <f t="shared" si="7"/>
        <v>0</v>
      </c>
      <c r="D41" s="30">
        <v>0</v>
      </c>
      <c r="E41" s="31">
        <f t="shared" si="5"/>
        <v>1061.56</v>
      </c>
      <c r="F41" s="31">
        <f t="shared" si="0"/>
        <v>0</v>
      </c>
      <c r="G41" s="76"/>
      <c r="H41" s="32">
        <f t="shared" si="1"/>
        <v>1061.56</v>
      </c>
      <c r="I41" s="48"/>
      <c r="J41" s="2">
        <f>POWER(N17,C41)</f>
        <v>1</v>
      </c>
      <c r="K41" s="1"/>
      <c r="L41" s="1"/>
      <c r="M41" s="115">
        <f t="shared" si="2"/>
        <v>0</v>
      </c>
      <c r="N41" s="115">
        <f t="shared" si="3"/>
        <v>0</v>
      </c>
      <c r="O41" s="115"/>
      <c r="P41" s="115"/>
      <c r="Q41" s="115">
        <f t="shared" si="6"/>
        <v>1000</v>
      </c>
      <c r="R41" s="115"/>
      <c r="S41" s="63"/>
      <c r="T41" s="63"/>
      <c r="U41" s="63"/>
      <c r="V41" s="63"/>
      <c r="W41" s="63"/>
      <c r="X41" s="63"/>
      <c r="Y41" s="63"/>
      <c r="Z41" s="1"/>
      <c r="AA41" s="1"/>
      <c r="AB41" s="1"/>
      <c r="AC41" s="1"/>
    </row>
    <row r="42" spans="1:29" ht="19.5" thickBot="1" x14ac:dyDescent="0.35">
      <c r="A42" s="33">
        <v>20</v>
      </c>
      <c r="B42" s="14"/>
      <c r="C42" s="15">
        <f t="shared" si="7"/>
        <v>0</v>
      </c>
      <c r="D42" s="29">
        <v>0</v>
      </c>
      <c r="E42" s="27">
        <f t="shared" si="5"/>
        <v>1061.56</v>
      </c>
      <c r="F42" s="27">
        <f t="shared" si="0"/>
        <v>0</v>
      </c>
      <c r="G42" s="76"/>
      <c r="H42" s="28">
        <f t="shared" si="1"/>
        <v>1061.56</v>
      </c>
      <c r="I42" s="48"/>
      <c r="J42" s="2">
        <f>POWER(N17,C42)</f>
        <v>1</v>
      </c>
      <c r="K42" s="1"/>
      <c r="L42" s="1"/>
      <c r="M42" s="115">
        <f t="shared" si="2"/>
        <v>0</v>
      </c>
      <c r="N42" s="115">
        <f t="shared" si="3"/>
        <v>0</v>
      </c>
      <c r="O42" s="115"/>
      <c r="P42" s="115"/>
      <c r="Q42" s="115">
        <f t="shared" si="6"/>
        <v>1000</v>
      </c>
      <c r="R42" s="115"/>
      <c r="S42" s="63"/>
      <c r="T42" s="63"/>
      <c r="U42" s="63"/>
      <c r="V42" s="63"/>
      <c r="W42" s="63"/>
      <c r="X42" s="63"/>
      <c r="Y42" s="63"/>
      <c r="Z42" s="1"/>
      <c r="AA42" s="1"/>
      <c r="AB42" s="1"/>
      <c r="AC42" s="1"/>
    </row>
    <row r="43" spans="1:29" ht="19.5" thickBot="1" x14ac:dyDescent="0.35">
      <c r="A43" s="33">
        <v>21</v>
      </c>
      <c r="B43" s="14"/>
      <c r="C43" s="15">
        <f t="shared" si="7"/>
        <v>0</v>
      </c>
      <c r="D43" s="29">
        <v>0</v>
      </c>
      <c r="E43" s="27">
        <f t="shared" si="5"/>
        <v>1061.56</v>
      </c>
      <c r="F43" s="27">
        <f t="shared" si="0"/>
        <v>0</v>
      </c>
      <c r="G43" s="76"/>
      <c r="H43" s="28">
        <f t="shared" si="1"/>
        <v>1061.56</v>
      </c>
      <c r="I43" s="48"/>
      <c r="J43" s="2">
        <f>POWER(N17,C43)</f>
        <v>1</v>
      </c>
      <c r="K43" s="1"/>
      <c r="L43" s="1"/>
      <c r="M43" s="115">
        <f t="shared" si="2"/>
        <v>0</v>
      </c>
      <c r="N43" s="115">
        <f t="shared" si="3"/>
        <v>0</v>
      </c>
      <c r="O43" s="115"/>
      <c r="P43" s="115"/>
      <c r="Q43" s="115">
        <f t="shared" si="6"/>
        <v>1000</v>
      </c>
      <c r="R43" s="115"/>
      <c r="S43" s="63"/>
      <c r="T43" s="63"/>
      <c r="U43" s="63"/>
      <c r="V43" s="63"/>
      <c r="W43" s="63"/>
      <c r="X43" s="63"/>
      <c r="Y43" s="63"/>
      <c r="Z43" s="1"/>
      <c r="AA43" s="1"/>
      <c r="AB43" s="1"/>
      <c r="AC43" s="1"/>
    </row>
    <row r="44" spans="1:29" ht="19.5" thickBot="1" x14ac:dyDescent="0.35">
      <c r="A44" s="33">
        <v>22</v>
      </c>
      <c r="B44" s="14"/>
      <c r="C44" s="15">
        <f t="shared" si="7"/>
        <v>0</v>
      </c>
      <c r="D44" s="29">
        <v>0</v>
      </c>
      <c r="E44" s="27">
        <f t="shared" si="5"/>
        <v>1061.56</v>
      </c>
      <c r="F44" s="27">
        <f t="shared" si="0"/>
        <v>0</v>
      </c>
      <c r="G44" s="76"/>
      <c r="H44" s="28">
        <f t="shared" si="1"/>
        <v>1061.56</v>
      </c>
      <c r="I44" s="48"/>
      <c r="J44" s="2">
        <f>POWER(N17,C44)</f>
        <v>1</v>
      </c>
      <c r="K44" s="2"/>
      <c r="L44" s="2"/>
      <c r="M44" s="115">
        <f t="shared" si="2"/>
        <v>0</v>
      </c>
      <c r="N44" s="115">
        <f t="shared" si="3"/>
        <v>0</v>
      </c>
      <c r="O44" s="115"/>
      <c r="P44" s="115"/>
      <c r="Q44" s="115">
        <f t="shared" si="6"/>
        <v>1000</v>
      </c>
      <c r="R44" s="115"/>
      <c r="S44" s="63"/>
      <c r="T44" s="63"/>
      <c r="U44" s="63"/>
      <c r="V44" s="63"/>
      <c r="W44" s="63"/>
      <c r="X44" s="63"/>
      <c r="Y44" s="63"/>
      <c r="Z44" s="1"/>
    </row>
    <row r="45" spans="1:29" ht="19.5" thickBot="1" x14ac:dyDescent="0.35">
      <c r="A45" s="33">
        <v>23</v>
      </c>
      <c r="B45" s="14"/>
      <c r="C45" s="15">
        <f t="shared" si="7"/>
        <v>0</v>
      </c>
      <c r="D45" s="29">
        <v>0</v>
      </c>
      <c r="E45" s="27">
        <f t="shared" si="5"/>
        <v>1061.56</v>
      </c>
      <c r="F45" s="27">
        <f t="shared" si="0"/>
        <v>0</v>
      </c>
      <c r="G45" s="76"/>
      <c r="H45" s="28">
        <f t="shared" si="1"/>
        <v>1061.56</v>
      </c>
      <c r="I45" s="48"/>
      <c r="J45" s="2">
        <f>POWER(N17,C45)</f>
        <v>1</v>
      </c>
      <c r="K45" s="2"/>
      <c r="L45" s="2"/>
      <c r="M45" s="115">
        <f t="shared" si="2"/>
        <v>0</v>
      </c>
      <c r="N45" s="115">
        <f t="shared" si="3"/>
        <v>0</v>
      </c>
      <c r="O45" s="115"/>
      <c r="P45" s="115"/>
      <c r="Q45" s="115">
        <f t="shared" si="6"/>
        <v>1000</v>
      </c>
      <c r="R45" s="115"/>
      <c r="S45" s="63"/>
      <c r="T45" s="63"/>
      <c r="U45" s="63"/>
      <c r="V45" s="63"/>
      <c r="W45" s="63"/>
      <c r="X45" s="63"/>
      <c r="Y45" s="63"/>
      <c r="Z45" s="1"/>
    </row>
    <row r="46" spans="1:29" ht="19.5" thickBot="1" x14ac:dyDescent="0.35">
      <c r="A46" s="33">
        <v>24</v>
      </c>
      <c r="B46" s="14"/>
      <c r="C46" s="15">
        <f t="shared" si="7"/>
        <v>0</v>
      </c>
      <c r="D46" s="29">
        <v>0</v>
      </c>
      <c r="E46" s="27">
        <f t="shared" si="5"/>
        <v>1061.56</v>
      </c>
      <c r="F46" s="27">
        <f t="shared" si="0"/>
        <v>0</v>
      </c>
      <c r="G46" s="77"/>
      <c r="H46" s="28">
        <f t="shared" si="1"/>
        <v>1061.56</v>
      </c>
      <c r="I46" s="48"/>
      <c r="J46" s="2">
        <f>POWER(N17,C46)</f>
        <v>1</v>
      </c>
      <c r="K46" s="2"/>
      <c r="L46" s="2"/>
      <c r="M46" s="115">
        <f t="shared" si="2"/>
        <v>0</v>
      </c>
      <c r="N46" s="115">
        <f t="shared" si="3"/>
        <v>0</v>
      </c>
      <c r="O46" s="115"/>
      <c r="P46" s="115"/>
      <c r="Q46" s="115">
        <f t="shared" si="6"/>
        <v>1000</v>
      </c>
      <c r="R46" s="115"/>
      <c r="S46" s="63"/>
      <c r="T46" s="63"/>
      <c r="U46" s="63"/>
      <c r="V46" s="63"/>
      <c r="W46" s="63"/>
      <c r="X46" s="63"/>
      <c r="Y46" s="63"/>
      <c r="Z46" s="1"/>
    </row>
    <row r="47" spans="1:29" ht="19.5" thickBot="1" x14ac:dyDescent="0.35">
      <c r="A47" s="33">
        <v>25</v>
      </c>
      <c r="B47" s="14"/>
      <c r="C47" s="15">
        <f t="shared" si="7"/>
        <v>0</v>
      </c>
      <c r="D47" s="29">
        <v>0</v>
      </c>
      <c r="E47" s="27">
        <f t="shared" si="5"/>
        <v>1061.56</v>
      </c>
      <c r="F47" s="27">
        <f t="shared" si="0"/>
        <v>0</v>
      </c>
      <c r="G47" s="76"/>
      <c r="H47" s="28">
        <f t="shared" si="1"/>
        <v>1061.56</v>
      </c>
      <c r="I47" s="48"/>
      <c r="J47" s="2">
        <f>POWER(N17,C47)</f>
        <v>1</v>
      </c>
      <c r="K47" s="2"/>
      <c r="L47" s="2"/>
      <c r="M47" s="115">
        <f t="shared" si="2"/>
        <v>0</v>
      </c>
      <c r="N47" s="115">
        <f t="shared" si="3"/>
        <v>0</v>
      </c>
      <c r="O47" s="115"/>
      <c r="P47" s="115"/>
      <c r="Q47" s="115">
        <f t="shared" si="6"/>
        <v>1000</v>
      </c>
      <c r="R47" s="115"/>
      <c r="S47" s="63"/>
      <c r="T47" s="63"/>
      <c r="U47" s="63"/>
      <c r="V47" s="63"/>
      <c r="W47" s="63"/>
      <c r="X47" s="63"/>
      <c r="Y47" s="63"/>
      <c r="Z47" s="1"/>
    </row>
    <row r="48" spans="1:29" ht="19.5" thickBot="1" x14ac:dyDescent="0.35">
      <c r="A48" s="33">
        <v>26</v>
      </c>
      <c r="B48" s="14"/>
      <c r="C48" s="15">
        <f t="shared" si="7"/>
        <v>0</v>
      </c>
      <c r="D48" s="29">
        <v>0</v>
      </c>
      <c r="E48" s="27">
        <f t="shared" si="5"/>
        <v>1061.56</v>
      </c>
      <c r="F48" s="27">
        <f t="shared" si="0"/>
        <v>0</v>
      </c>
      <c r="G48" s="77"/>
      <c r="H48" s="28">
        <f t="shared" si="1"/>
        <v>1061.56</v>
      </c>
      <c r="I48" s="48"/>
      <c r="J48" s="2">
        <f>POWER(N17,C48)</f>
        <v>1</v>
      </c>
      <c r="K48" s="2"/>
      <c r="L48" s="2"/>
      <c r="M48" s="115">
        <f t="shared" si="2"/>
        <v>0</v>
      </c>
      <c r="N48" s="115">
        <f t="shared" si="3"/>
        <v>0</v>
      </c>
      <c r="O48" s="115"/>
      <c r="P48" s="115"/>
      <c r="Q48" s="115">
        <f t="shared" si="6"/>
        <v>1000</v>
      </c>
      <c r="R48" s="115"/>
      <c r="S48" s="63"/>
      <c r="T48" s="63"/>
      <c r="U48" s="63"/>
      <c r="V48" s="63"/>
      <c r="W48" s="63"/>
      <c r="X48" s="63"/>
      <c r="Y48" s="63"/>
      <c r="Z48" s="1"/>
    </row>
    <row r="49" spans="1:26" ht="19.5" thickBot="1" x14ac:dyDescent="0.35">
      <c r="A49" s="33">
        <v>27</v>
      </c>
      <c r="B49" s="14"/>
      <c r="C49" s="15">
        <f t="shared" si="7"/>
        <v>0</v>
      </c>
      <c r="D49" s="29">
        <v>0</v>
      </c>
      <c r="E49" s="27">
        <f t="shared" si="5"/>
        <v>1061.56</v>
      </c>
      <c r="F49" s="27">
        <f t="shared" si="0"/>
        <v>0</v>
      </c>
      <c r="G49" s="76"/>
      <c r="H49" s="28">
        <f t="shared" si="1"/>
        <v>1061.56</v>
      </c>
      <c r="I49" s="48"/>
      <c r="J49" s="2">
        <f>POWER(N17,C49)</f>
        <v>1</v>
      </c>
      <c r="K49" s="2"/>
      <c r="L49" s="2"/>
      <c r="M49" s="115">
        <f t="shared" si="2"/>
        <v>0</v>
      </c>
      <c r="N49" s="115">
        <f t="shared" si="3"/>
        <v>0</v>
      </c>
      <c r="O49" s="115"/>
      <c r="P49" s="115"/>
      <c r="Q49" s="115">
        <f t="shared" si="6"/>
        <v>1000</v>
      </c>
      <c r="R49" s="115"/>
      <c r="S49" s="63"/>
      <c r="T49" s="63"/>
      <c r="U49" s="63"/>
      <c r="V49" s="63"/>
      <c r="W49" s="63"/>
      <c r="X49" s="63"/>
      <c r="Y49" s="63"/>
      <c r="Z49" s="1"/>
    </row>
    <row r="50" spans="1:26" ht="19.5" thickBot="1" x14ac:dyDescent="0.35">
      <c r="A50" s="33">
        <v>28</v>
      </c>
      <c r="B50" s="14"/>
      <c r="C50" s="15">
        <f t="shared" si="7"/>
        <v>0</v>
      </c>
      <c r="D50" s="29">
        <v>0</v>
      </c>
      <c r="E50" s="27">
        <f t="shared" si="5"/>
        <v>1061.56</v>
      </c>
      <c r="F50" s="27">
        <f t="shared" si="0"/>
        <v>0</v>
      </c>
      <c r="G50" s="76"/>
      <c r="H50" s="28">
        <f t="shared" si="1"/>
        <v>1061.56</v>
      </c>
      <c r="I50" s="48"/>
      <c r="J50" s="2">
        <f>POWER(N17,C50)</f>
        <v>1</v>
      </c>
      <c r="K50" s="2"/>
      <c r="L50" s="2"/>
      <c r="M50" s="115">
        <f t="shared" si="2"/>
        <v>0</v>
      </c>
      <c r="N50" s="115">
        <f t="shared" si="3"/>
        <v>0</v>
      </c>
      <c r="O50" s="115"/>
      <c r="P50" s="115"/>
      <c r="Q50" s="115">
        <f t="shared" si="6"/>
        <v>1000</v>
      </c>
      <c r="R50" s="115"/>
      <c r="S50" s="63"/>
      <c r="T50" s="63"/>
      <c r="U50" s="63"/>
      <c r="V50" s="63"/>
      <c r="W50" s="63"/>
      <c r="X50" s="63"/>
      <c r="Y50" s="63"/>
      <c r="Z50" s="1"/>
    </row>
    <row r="51" spans="1:26" ht="19.5" thickBot="1" x14ac:dyDescent="0.35">
      <c r="A51" s="33">
        <v>29</v>
      </c>
      <c r="B51" s="14"/>
      <c r="C51" s="15">
        <f t="shared" si="7"/>
        <v>0</v>
      </c>
      <c r="D51" s="29">
        <v>0</v>
      </c>
      <c r="E51" s="27">
        <f t="shared" si="5"/>
        <v>1061.56</v>
      </c>
      <c r="F51" s="27">
        <f t="shared" si="0"/>
        <v>0</v>
      </c>
      <c r="G51" s="77"/>
      <c r="H51" s="28">
        <f t="shared" si="1"/>
        <v>1061.56</v>
      </c>
      <c r="I51" s="48"/>
      <c r="J51" s="2">
        <f>POWER(N17,C51)</f>
        <v>1</v>
      </c>
      <c r="K51" s="2"/>
      <c r="L51" s="2"/>
      <c r="M51" s="115">
        <f t="shared" si="2"/>
        <v>0</v>
      </c>
      <c r="N51" s="115">
        <f t="shared" si="3"/>
        <v>0</v>
      </c>
      <c r="O51" s="115"/>
      <c r="P51" s="115"/>
      <c r="Q51" s="115">
        <f t="shared" si="6"/>
        <v>1000</v>
      </c>
      <c r="R51" s="115"/>
      <c r="S51" s="63"/>
      <c r="T51" s="63"/>
      <c r="U51" s="63"/>
      <c r="V51" s="63"/>
      <c r="W51" s="63"/>
      <c r="X51" s="63"/>
      <c r="Y51" s="63"/>
      <c r="Z51" s="1"/>
    </row>
    <row r="52" spans="1:26" ht="19.5" thickBot="1" x14ac:dyDescent="0.35">
      <c r="A52" s="33">
        <v>30</v>
      </c>
      <c r="B52" s="14"/>
      <c r="C52" s="15">
        <f t="shared" si="7"/>
        <v>0</v>
      </c>
      <c r="D52" s="29">
        <v>0</v>
      </c>
      <c r="E52" s="27">
        <f t="shared" si="5"/>
        <v>1061.56</v>
      </c>
      <c r="F52" s="27">
        <f t="shared" si="0"/>
        <v>0</v>
      </c>
      <c r="G52" s="76"/>
      <c r="H52" s="28">
        <f t="shared" si="1"/>
        <v>1061.56</v>
      </c>
      <c r="I52" s="48"/>
      <c r="J52" s="2">
        <f>POWER(N17,C52)</f>
        <v>1</v>
      </c>
      <c r="K52" s="2"/>
      <c r="L52" s="2"/>
      <c r="M52" s="115">
        <f t="shared" si="2"/>
        <v>0</v>
      </c>
      <c r="N52" s="115">
        <f t="shared" si="3"/>
        <v>0</v>
      </c>
      <c r="O52" s="115"/>
      <c r="P52" s="115"/>
      <c r="Q52" s="115">
        <f t="shared" si="6"/>
        <v>1000</v>
      </c>
      <c r="R52" s="115"/>
      <c r="S52" s="63"/>
      <c r="T52" s="63"/>
      <c r="U52" s="63"/>
      <c r="V52" s="63"/>
      <c r="W52" s="63"/>
      <c r="X52" s="63"/>
      <c r="Y52" s="63"/>
      <c r="Z52" s="1"/>
    </row>
    <row r="53" spans="1:26" ht="19.5" thickBot="1" x14ac:dyDescent="0.35">
      <c r="A53" s="33">
        <v>31</v>
      </c>
      <c r="B53" s="14"/>
      <c r="C53" s="15">
        <f t="shared" si="7"/>
        <v>0</v>
      </c>
      <c r="D53" s="29">
        <v>0</v>
      </c>
      <c r="E53" s="27">
        <f t="shared" si="5"/>
        <v>1061.56</v>
      </c>
      <c r="F53" s="27">
        <f t="shared" si="0"/>
        <v>0</v>
      </c>
      <c r="G53" s="76"/>
      <c r="H53" s="28">
        <f t="shared" si="1"/>
        <v>1061.56</v>
      </c>
      <c r="I53" s="48"/>
      <c r="J53" s="2">
        <f>POWER(N17,C53)</f>
        <v>1</v>
      </c>
      <c r="K53" s="2"/>
      <c r="L53" s="2"/>
      <c r="M53" s="115">
        <f t="shared" si="2"/>
        <v>0</v>
      </c>
      <c r="N53" s="115">
        <f t="shared" si="3"/>
        <v>0</v>
      </c>
      <c r="O53" s="115"/>
      <c r="P53" s="115"/>
      <c r="Q53" s="115">
        <f t="shared" si="6"/>
        <v>1000</v>
      </c>
      <c r="R53" s="115"/>
      <c r="S53" s="63"/>
      <c r="T53" s="63"/>
      <c r="U53" s="63"/>
      <c r="V53" s="63"/>
      <c r="W53" s="63"/>
      <c r="X53" s="63"/>
      <c r="Y53" s="63"/>
      <c r="Z53" s="1"/>
    </row>
    <row r="54" spans="1:26" ht="19.5" thickBot="1" x14ac:dyDescent="0.35">
      <c r="A54" s="33">
        <v>32</v>
      </c>
      <c r="B54" s="14"/>
      <c r="C54" s="15">
        <f t="shared" si="7"/>
        <v>0</v>
      </c>
      <c r="D54" s="29">
        <v>0</v>
      </c>
      <c r="E54" s="27">
        <f t="shared" si="5"/>
        <v>1061.56</v>
      </c>
      <c r="F54" s="27">
        <f t="shared" si="0"/>
        <v>0</v>
      </c>
      <c r="G54" s="76"/>
      <c r="H54" s="28">
        <f t="shared" si="1"/>
        <v>1061.56</v>
      </c>
      <c r="I54" s="48"/>
      <c r="J54" s="2">
        <f>POWER(N17,C54)</f>
        <v>1</v>
      </c>
      <c r="K54" s="2"/>
      <c r="L54" s="2"/>
      <c r="M54" s="115">
        <f t="shared" si="2"/>
        <v>0</v>
      </c>
      <c r="N54" s="115">
        <f t="shared" si="3"/>
        <v>0</v>
      </c>
      <c r="O54" s="115"/>
      <c r="P54" s="115"/>
      <c r="Q54" s="115">
        <f t="shared" si="6"/>
        <v>1000</v>
      </c>
      <c r="R54" s="115"/>
      <c r="S54" s="63"/>
      <c r="T54" s="63"/>
      <c r="U54" s="63"/>
      <c r="V54" s="63"/>
      <c r="W54" s="63"/>
      <c r="X54" s="63"/>
      <c r="Y54" s="63"/>
      <c r="Z54" s="1"/>
    </row>
    <row r="55" spans="1:26" ht="19.5" thickBot="1" x14ac:dyDescent="0.35">
      <c r="A55" s="37">
        <v>33</v>
      </c>
      <c r="B55" s="17"/>
      <c r="C55" s="16">
        <f t="shared" si="7"/>
        <v>0</v>
      </c>
      <c r="D55" s="30">
        <v>0</v>
      </c>
      <c r="E55" s="27">
        <f t="shared" si="5"/>
        <v>1061.56</v>
      </c>
      <c r="F55" s="27">
        <f t="shared" ref="F55:F86" si="8">ROUND(M55,2)</f>
        <v>0</v>
      </c>
      <c r="G55" s="76"/>
      <c r="H55" s="32">
        <f t="shared" ref="H55:H86" si="9">SUM(D55,E55,F55)</f>
        <v>1061.56</v>
      </c>
      <c r="I55" s="48"/>
      <c r="J55" s="2">
        <f>POWER(N17,C55)</f>
        <v>1</v>
      </c>
      <c r="K55" s="2"/>
      <c r="L55" s="2"/>
      <c r="M55" s="115">
        <f t="shared" ref="M55:M86" si="10">PRODUCT(E55,N55)</f>
        <v>0</v>
      </c>
      <c r="N55" s="115">
        <f t="shared" ref="N55:N86" si="11">SUM(J55,-1)</f>
        <v>0</v>
      </c>
      <c r="O55" s="115"/>
      <c r="P55" s="115"/>
      <c r="Q55" s="115">
        <f t="shared" si="6"/>
        <v>1000</v>
      </c>
      <c r="R55" s="115"/>
      <c r="S55" s="63"/>
      <c r="T55" s="63"/>
      <c r="U55" s="63"/>
      <c r="V55" s="63"/>
      <c r="W55" s="63"/>
      <c r="X55" s="63"/>
      <c r="Y55" s="63"/>
      <c r="Z55" s="1"/>
    </row>
    <row r="56" spans="1:26" ht="19.5" thickBot="1" x14ac:dyDescent="0.35">
      <c r="A56" s="33">
        <v>34</v>
      </c>
      <c r="B56" s="14"/>
      <c r="C56" s="15">
        <f t="shared" si="7"/>
        <v>0</v>
      </c>
      <c r="D56" s="29">
        <v>0</v>
      </c>
      <c r="E56" s="27">
        <f t="shared" ref="E56:E87" si="12">SUM(H55)</f>
        <v>1061.56</v>
      </c>
      <c r="F56" s="27">
        <f t="shared" si="8"/>
        <v>0</v>
      </c>
      <c r="G56" s="76"/>
      <c r="H56" s="27">
        <f t="shared" si="9"/>
        <v>1061.56</v>
      </c>
      <c r="I56" s="48"/>
      <c r="J56" s="2">
        <f>POWER(N17,C56)</f>
        <v>1</v>
      </c>
      <c r="K56" s="2"/>
      <c r="L56" s="2"/>
      <c r="M56" s="115">
        <f t="shared" si="10"/>
        <v>0</v>
      </c>
      <c r="N56" s="115">
        <f t="shared" si="11"/>
        <v>0</v>
      </c>
      <c r="O56" s="115"/>
      <c r="P56" s="115"/>
      <c r="Q56" s="115">
        <f t="shared" si="6"/>
        <v>1000</v>
      </c>
      <c r="R56" s="115"/>
      <c r="S56" s="63"/>
      <c r="T56" s="63"/>
      <c r="U56" s="63"/>
      <c r="V56" s="63"/>
      <c r="W56" s="63"/>
      <c r="X56" s="63"/>
      <c r="Y56" s="63"/>
      <c r="Z56" s="1"/>
    </row>
    <row r="57" spans="1:26" ht="19.5" thickBot="1" x14ac:dyDescent="0.35">
      <c r="A57" s="33">
        <v>35</v>
      </c>
      <c r="B57" s="3"/>
      <c r="C57" s="15">
        <f t="shared" si="7"/>
        <v>0</v>
      </c>
      <c r="D57" s="29">
        <v>0</v>
      </c>
      <c r="E57" s="27">
        <f t="shared" si="12"/>
        <v>1061.56</v>
      </c>
      <c r="F57" s="27">
        <f t="shared" si="8"/>
        <v>0</v>
      </c>
      <c r="G57" s="76"/>
      <c r="H57" s="27">
        <f t="shared" si="9"/>
        <v>1061.56</v>
      </c>
      <c r="I57" s="49"/>
      <c r="J57" s="2">
        <f>POWER(N17,C57)</f>
        <v>1</v>
      </c>
      <c r="K57" s="2"/>
      <c r="L57" s="2"/>
      <c r="M57" s="115">
        <f t="shared" si="10"/>
        <v>0</v>
      </c>
      <c r="N57" s="115">
        <f t="shared" si="11"/>
        <v>0</v>
      </c>
      <c r="O57" s="115"/>
      <c r="P57" s="115"/>
      <c r="Q57" s="115">
        <f t="shared" si="6"/>
        <v>1000</v>
      </c>
      <c r="R57" s="115"/>
      <c r="S57" s="63"/>
      <c r="T57" s="63"/>
      <c r="U57" s="63"/>
      <c r="V57" s="63"/>
      <c r="W57" s="63"/>
      <c r="X57" s="63"/>
      <c r="Y57" s="63"/>
      <c r="Z57" s="1"/>
    </row>
    <row r="58" spans="1:26" ht="19.5" thickBot="1" x14ac:dyDescent="0.35">
      <c r="A58" s="35">
        <v>36</v>
      </c>
      <c r="B58" s="3"/>
      <c r="C58" s="15">
        <f t="shared" si="7"/>
        <v>0</v>
      </c>
      <c r="D58" s="29">
        <v>0</v>
      </c>
      <c r="E58" s="27">
        <f t="shared" si="12"/>
        <v>1061.56</v>
      </c>
      <c r="F58" s="27">
        <f t="shared" si="8"/>
        <v>0</v>
      </c>
      <c r="G58" s="76"/>
      <c r="H58" s="27">
        <f t="shared" si="9"/>
        <v>1061.56</v>
      </c>
      <c r="I58" s="50"/>
      <c r="J58" s="2">
        <f t="shared" ref="J58:J89" si="13">POWER($N$17,C58)</f>
        <v>1</v>
      </c>
      <c r="K58" s="2"/>
      <c r="L58" s="2"/>
      <c r="M58" s="115">
        <f t="shared" si="10"/>
        <v>0</v>
      </c>
      <c r="N58" s="115">
        <f t="shared" si="11"/>
        <v>0</v>
      </c>
      <c r="O58" s="115"/>
      <c r="P58" s="115"/>
      <c r="Q58" s="115">
        <f t="shared" si="6"/>
        <v>1000</v>
      </c>
      <c r="R58" s="115"/>
      <c r="S58" s="63"/>
      <c r="T58" s="63"/>
      <c r="U58" s="63"/>
      <c r="V58" s="63"/>
      <c r="W58" s="63"/>
      <c r="X58" s="63"/>
      <c r="Y58" s="63"/>
      <c r="Z58" s="1"/>
    </row>
    <row r="59" spans="1:26" ht="19.5" thickBot="1" x14ac:dyDescent="0.35">
      <c r="A59" s="35">
        <f>SUM(A58,1)</f>
        <v>37</v>
      </c>
      <c r="B59" s="3"/>
      <c r="C59" s="15">
        <f t="shared" si="7"/>
        <v>0</v>
      </c>
      <c r="D59" s="29">
        <v>0</v>
      </c>
      <c r="E59" s="27">
        <f t="shared" si="12"/>
        <v>1061.56</v>
      </c>
      <c r="F59" s="27">
        <f t="shared" si="8"/>
        <v>0</v>
      </c>
      <c r="G59" s="76"/>
      <c r="H59" s="27">
        <f t="shared" si="9"/>
        <v>1061.56</v>
      </c>
      <c r="I59" s="49"/>
      <c r="J59" s="2">
        <f t="shared" si="13"/>
        <v>1</v>
      </c>
      <c r="K59" s="2"/>
      <c r="L59" s="2"/>
      <c r="M59" s="115">
        <f t="shared" si="10"/>
        <v>0</v>
      </c>
      <c r="N59" s="115">
        <f t="shared" si="11"/>
        <v>0</v>
      </c>
      <c r="O59" s="115"/>
      <c r="P59" s="115"/>
      <c r="Q59" s="115">
        <f t="shared" si="6"/>
        <v>1000</v>
      </c>
      <c r="R59" s="115"/>
      <c r="S59" s="63"/>
      <c r="T59" s="63"/>
      <c r="U59" s="63"/>
      <c r="V59" s="63"/>
      <c r="W59" s="63"/>
      <c r="X59" s="63"/>
      <c r="Y59" s="63"/>
      <c r="Z59" s="1"/>
    </row>
    <row r="60" spans="1:26" ht="19.5" thickBot="1" x14ac:dyDescent="0.35">
      <c r="A60" s="35">
        <f t="shared" ref="A60:A123" si="14">SUM(A59,1)</f>
        <v>38</v>
      </c>
      <c r="B60" s="3"/>
      <c r="C60" s="15">
        <f t="shared" si="7"/>
        <v>0</v>
      </c>
      <c r="D60" s="29">
        <v>0</v>
      </c>
      <c r="E60" s="27">
        <f t="shared" si="12"/>
        <v>1061.56</v>
      </c>
      <c r="F60" s="27">
        <f t="shared" si="8"/>
        <v>0</v>
      </c>
      <c r="G60" s="76"/>
      <c r="H60" s="27">
        <f t="shared" si="9"/>
        <v>1061.56</v>
      </c>
      <c r="I60" s="49"/>
      <c r="J60" s="2">
        <f t="shared" si="13"/>
        <v>1</v>
      </c>
      <c r="K60" s="2"/>
      <c r="L60" s="2"/>
      <c r="M60" s="115">
        <f t="shared" si="10"/>
        <v>0</v>
      </c>
      <c r="N60" s="115">
        <f t="shared" si="11"/>
        <v>0</v>
      </c>
      <c r="O60" s="115"/>
      <c r="P60" s="115"/>
      <c r="Q60" s="115">
        <f t="shared" si="6"/>
        <v>1000</v>
      </c>
      <c r="R60" s="115"/>
      <c r="S60" s="63"/>
      <c r="T60" s="63"/>
      <c r="U60" s="63"/>
      <c r="V60" s="63"/>
      <c r="W60" s="63"/>
      <c r="X60" s="63"/>
      <c r="Y60" s="63"/>
      <c r="Z60" s="1"/>
    </row>
    <row r="61" spans="1:26" ht="19.5" thickBot="1" x14ac:dyDescent="0.35">
      <c r="A61" s="35">
        <f t="shared" si="14"/>
        <v>39</v>
      </c>
      <c r="B61" s="40"/>
      <c r="C61" s="18">
        <f t="shared" si="7"/>
        <v>0</v>
      </c>
      <c r="D61" s="41">
        <v>0</v>
      </c>
      <c r="E61" s="19">
        <f t="shared" si="12"/>
        <v>1061.56</v>
      </c>
      <c r="F61" s="65">
        <f t="shared" si="8"/>
        <v>0</v>
      </c>
      <c r="G61" s="78"/>
      <c r="H61" s="19">
        <f t="shared" si="9"/>
        <v>1061.56</v>
      </c>
      <c r="I61" s="51"/>
      <c r="J61" s="2">
        <f t="shared" si="13"/>
        <v>1</v>
      </c>
      <c r="K61" s="2"/>
      <c r="L61" s="2"/>
      <c r="M61" s="115">
        <f t="shared" si="10"/>
        <v>0</v>
      </c>
      <c r="N61" s="115">
        <f t="shared" si="11"/>
        <v>0</v>
      </c>
      <c r="O61" s="115"/>
      <c r="P61" s="115"/>
      <c r="Q61" s="115">
        <f t="shared" si="6"/>
        <v>1000</v>
      </c>
      <c r="R61" s="115"/>
      <c r="S61" s="63"/>
      <c r="T61" s="63"/>
      <c r="U61" s="63"/>
      <c r="V61" s="63"/>
      <c r="W61" s="63"/>
      <c r="X61" s="63"/>
      <c r="Y61" s="63"/>
      <c r="Z61" s="1"/>
    </row>
    <row r="62" spans="1:26" ht="19.5" thickBot="1" x14ac:dyDescent="0.35">
      <c r="A62" s="35">
        <f t="shared" si="14"/>
        <v>40</v>
      </c>
      <c r="B62" s="40"/>
      <c r="C62" s="18">
        <f t="shared" si="7"/>
        <v>0</v>
      </c>
      <c r="D62" s="42">
        <v>0</v>
      </c>
      <c r="E62" s="34">
        <f t="shared" si="12"/>
        <v>1061.56</v>
      </c>
      <c r="F62" s="19">
        <f t="shared" si="8"/>
        <v>0</v>
      </c>
      <c r="G62" s="79"/>
      <c r="H62" s="19">
        <f t="shared" si="9"/>
        <v>1061.56</v>
      </c>
      <c r="I62" s="52"/>
      <c r="J62" s="2">
        <f t="shared" si="13"/>
        <v>1</v>
      </c>
      <c r="K62" s="2"/>
      <c r="L62" s="2"/>
      <c r="M62" s="115">
        <f t="shared" si="10"/>
        <v>0</v>
      </c>
      <c r="N62" s="115">
        <f t="shared" si="11"/>
        <v>0</v>
      </c>
      <c r="O62" s="115"/>
      <c r="P62" s="115"/>
      <c r="Q62" s="115">
        <f t="shared" si="6"/>
        <v>1000</v>
      </c>
      <c r="R62" s="115"/>
      <c r="S62" s="63"/>
      <c r="T62" s="63"/>
      <c r="U62" s="63"/>
      <c r="V62" s="63"/>
      <c r="W62" s="63"/>
      <c r="X62" s="63"/>
      <c r="Y62" s="63"/>
      <c r="Z62" s="1"/>
    </row>
    <row r="63" spans="1:26" ht="19.5" thickBot="1" x14ac:dyDescent="0.35">
      <c r="A63" s="35">
        <f t="shared" si="14"/>
        <v>41</v>
      </c>
      <c r="B63" s="40"/>
      <c r="C63" s="18">
        <f t="shared" si="7"/>
        <v>0</v>
      </c>
      <c r="D63" s="42">
        <v>0</v>
      </c>
      <c r="E63" s="34">
        <f t="shared" si="12"/>
        <v>1061.56</v>
      </c>
      <c r="F63" s="19">
        <f t="shared" si="8"/>
        <v>0</v>
      </c>
      <c r="G63" s="79"/>
      <c r="H63" s="19">
        <f t="shared" si="9"/>
        <v>1061.56</v>
      </c>
      <c r="I63" s="52"/>
      <c r="J63" s="2">
        <f t="shared" si="13"/>
        <v>1</v>
      </c>
      <c r="K63" s="2"/>
      <c r="L63" s="2"/>
      <c r="M63" s="115">
        <f t="shared" si="10"/>
        <v>0</v>
      </c>
      <c r="N63" s="115">
        <f t="shared" si="11"/>
        <v>0</v>
      </c>
      <c r="O63" s="115"/>
      <c r="P63" s="115"/>
      <c r="Q63" s="115">
        <f t="shared" si="6"/>
        <v>1000</v>
      </c>
      <c r="R63" s="115"/>
      <c r="S63" s="63"/>
      <c r="T63" s="63"/>
      <c r="U63" s="63"/>
      <c r="V63" s="63"/>
      <c r="W63" s="63"/>
      <c r="X63" s="63"/>
      <c r="Y63" s="63"/>
      <c r="Z63" s="1"/>
    </row>
    <row r="64" spans="1:26" ht="19.5" thickBot="1" x14ac:dyDescent="0.35">
      <c r="A64" s="35">
        <f t="shared" si="14"/>
        <v>42</v>
      </c>
      <c r="B64" s="40"/>
      <c r="C64" s="18">
        <f t="shared" si="7"/>
        <v>0</v>
      </c>
      <c r="D64" s="42">
        <v>0</v>
      </c>
      <c r="E64" s="34">
        <f t="shared" si="12"/>
        <v>1061.56</v>
      </c>
      <c r="F64" s="19">
        <f t="shared" si="8"/>
        <v>0</v>
      </c>
      <c r="G64" s="79"/>
      <c r="H64" s="19">
        <f t="shared" si="9"/>
        <v>1061.56</v>
      </c>
      <c r="I64" s="52"/>
      <c r="J64" s="2">
        <f t="shared" si="13"/>
        <v>1</v>
      </c>
      <c r="K64" s="2"/>
      <c r="L64" s="2"/>
      <c r="M64" s="115">
        <f t="shared" si="10"/>
        <v>0</v>
      </c>
      <c r="N64" s="115">
        <f t="shared" si="11"/>
        <v>0</v>
      </c>
      <c r="O64" s="115"/>
      <c r="P64" s="115"/>
      <c r="Q64" s="115">
        <f t="shared" si="6"/>
        <v>1000</v>
      </c>
      <c r="R64" s="115"/>
      <c r="S64" s="63"/>
      <c r="T64" s="63"/>
      <c r="U64" s="63"/>
      <c r="V64" s="63"/>
      <c r="W64" s="63"/>
      <c r="X64" s="63"/>
      <c r="Y64" s="63"/>
      <c r="Z64" s="1"/>
    </row>
    <row r="65" spans="1:26" ht="19.5" thickBot="1" x14ac:dyDescent="0.35">
      <c r="A65" s="35">
        <f t="shared" si="14"/>
        <v>43</v>
      </c>
      <c r="B65" s="40"/>
      <c r="C65" s="18">
        <f t="shared" si="7"/>
        <v>0</v>
      </c>
      <c r="D65" s="42">
        <v>0</v>
      </c>
      <c r="E65" s="34">
        <f t="shared" si="12"/>
        <v>1061.56</v>
      </c>
      <c r="F65" s="19">
        <f t="shared" si="8"/>
        <v>0</v>
      </c>
      <c r="G65" s="79"/>
      <c r="H65" s="19">
        <f t="shared" si="9"/>
        <v>1061.56</v>
      </c>
      <c r="I65" s="52"/>
      <c r="J65" s="2">
        <f t="shared" si="13"/>
        <v>1</v>
      </c>
      <c r="K65" s="2"/>
      <c r="L65" s="2"/>
      <c r="M65" s="115">
        <f t="shared" si="10"/>
        <v>0</v>
      </c>
      <c r="N65" s="115">
        <f t="shared" si="11"/>
        <v>0</v>
      </c>
      <c r="O65" s="115"/>
      <c r="P65" s="115"/>
      <c r="Q65" s="115">
        <f t="shared" si="6"/>
        <v>1000</v>
      </c>
      <c r="R65" s="115"/>
      <c r="S65" s="63"/>
      <c r="T65" s="63"/>
      <c r="U65" s="63"/>
      <c r="V65" s="63"/>
      <c r="W65" s="63"/>
      <c r="X65" s="63"/>
      <c r="Y65" s="63"/>
      <c r="Z65" s="1"/>
    </row>
    <row r="66" spans="1:26" ht="19.5" thickBot="1" x14ac:dyDescent="0.35">
      <c r="A66" s="35">
        <f t="shared" si="14"/>
        <v>44</v>
      </c>
      <c r="B66" s="40"/>
      <c r="C66" s="18">
        <f t="shared" si="7"/>
        <v>0</v>
      </c>
      <c r="D66" s="42">
        <v>0</v>
      </c>
      <c r="E66" s="34">
        <f t="shared" si="12"/>
        <v>1061.56</v>
      </c>
      <c r="F66" s="19">
        <f t="shared" si="8"/>
        <v>0</v>
      </c>
      <c r="G66" s="79"/>
      <c r="H66" s="19">
        <f t="shared" si="9"/>
        <v>1061.56</v>
      </c>
      <c r="I66" s="52"/>
      <c r="J66" s="2">
        <f t="shared" si="13"/>
        <v>1</v>
      </c>
      <c r="K66" s="2"/>
      <c r="L66" s="2"/>
      <c r="M66" s="115">
        <f t="shared" si="10"/>
        <v>0</v>
      </c>
      <c r="N66" s="115">
        <f t="shared" si="11"/>
        <v>0</v>
      </c>
      <c r="O66" s="115"/>
      <c r="P66" s="115"/>
      <c r="Q66" s="115">
        <f t="shared" si="6"/>
        <v>1000</v>
      </c>
      <c r="R66" s="115"/>
      <c r="S66" s="63"/>
      <c r="T66" s="63"/>
      <c r="U66" s="63"/>
      <c r="V66" s="63"/>
      <c r="W66" s="63"/>
      <c r="X66" s="63"/>
      <c r="Y66" s="63"/>
      <c r="Z66" s="1"/>
    </row>
    <row r="67" spans="1:26" ht="19.5" thickBot="1" x14ac:dyDescent="0.35">
      <c r="A67" s="38">
        <f t="shared" si="14"/>
        <v>45</v>
      </c>
      <c r="B67" s="40"/>
      <c r="C67" s="18">
        <f t="shared" si="7"/>
        <v>0</v>
      </c>
      <c r="D67" s="42">
        <v>0</v>
      </c>
      <c r="E67" s="34">
        <f t="shared" si="12"/>
        <v>1061.56</v>
      </c>
      <c r="F67" s="19">
        <f t="shared" si="8"/>
        <v>0</v>
      </c>
      <c r="G67" s="79"/>
      <c r="H67" s="19">
        <f t="shared" si="9"/>
        <v>1061.56</v>
      </c>
      <c r="I67" s="52"/>
      <c r="J67" s="2">
        <f t="shared" si="13"/>
        <v>1</v>
      </c>
      <c r="K67" s="2"/>
      <c r="L67" s="2"/>
      <c r="M67" s="115">
        <f t="shared" si="10"/>
        <v>0</v>
      </c>
      <c r="N67" s="115">
        <f t="shared" si="11"/>
        <v>0</v>
      </c>
      <c r="O67" s="115"/>
      <c r="P67" s="115"/>
      <c r="Q67" s="115">
        <f t="shared" si="6"/>
        <v>1000</v>
      </c>
      <c r="R67" s="115"/>
      <c r="S67" s="63"/>
      <c r="T67" s="63"/>
      <c r="U67" s="63"/>
      <c r="V67" s="63"/>
      <c r="W67" s="63"/>
      <c r="X67" s="63"/>
      <c r="Y67" s="63"/>
      <c r="Z67" s="1"/>
    </row>
    <row r="68" spans="1:26" ht="19.5" thickBot="1" x14ac:dyDescent="0.35">
      <c r="A68" s="38">
        <f t="shared" si="14"/>
        <v>46</v>
      </c>
      <c r="B68" s="40"/>
      <c r="C68" s="20">
        <f t="shared" si="7"/>
        <v>0</v>
      </c>
      <c r="D68" s="42">
        <v>0</v>
      </c>
      <c r="E68" s="34">
        <f t="shared" si="12"/>
        <v>1061.56</v>
      </c>
      <c r="F68" s="19">
        <f t="shared" si="8"/>
        <v>0</v>
      </c>
      <c r="G68" s="79"/>
      <c r="H68" s="19">
        <f t="shared" si="9"/>
        <v>1061.56</v>
      </c>
      <c r="I68" s="52"/>
      <c r="J68" s="2">
        <f t="shared" si="13"/>
        <v>1</v>
      </c>
      <c r="K68" s="2"/>
      <c r="L68" s="2"/>
      <c r="M68" s="115">
        <f t="shared" si="10"/>
        <v>0</v>
      </c>
      <c r="N68" s="115">
        <f t="shared" si="11"/>
        <v>0</v>
      </c>
      <c r="O68" s="115"/>
      <c r="P68" s="115"/>
      <c r="Q68" s="115">
        <f t="shared" si="6"/>
        <v>1000</v>
      </c>
      <c r="R68" s="115"/>
      <c r="S68" s="63"/>
      <c r="T68" s="63"/>
      <c r="U68" s="63"/>
      <c r="V68" s="63"/>
      <c r="W68" s="63"/>
      <c r="X68" s="63"/>
      <c r="Y68" s="63"/>
      <c r="Z68" s="1"/>
    </row>
    <row r="69" spans="1:26" ht="19.5" thickBot="1" x14ac:dyDescent="0.35">
      <c r="A69" s="38">
        <f t="shared" si="14"/>
        <v>47</v>
      </c>
      <c r="B69" s="40"/>
      <c r="C69" s="20">
        <f t="shared" si="7"/>
        <v>0</v>
      </c>
      <c r="D69" s="42">
        <v>0</v>
      </c>
      <c r="E69" s="34">
        <f t="shared" si="12"/>
        <v>1061.56</v>
      </c>
      <c r="F69" s="19">
        <f t="shared" si="8"/>
        <v>0</v>
      </c>
      <c r="G69" s="79"/>
      <c r="H69" s="19">
        <f t="shared" si="9"/>
        <v>1061.56</v>
      </c>
      <c r="I69" s="52"/>
      <c r="J69" s="2">
        <f t="shared" si="13"/>
        <v>1</v>
      </c>
      <c r="K69" s="2"/>
      <c r="L69" s="2"/>
      <c r="M69" s="115">
        <f t="shared" si="10"/>
        <v>0</v>
      </c>
      <c r="N69" s="115">
        <f t="shared" si="11"/>
        <v>0</v>
      </c>
      <c r="O69" s="115"/>
      <c r="P69" s="115"/>
      <c r="Q69" s="115">
        <f t="shared" si="6"/>
        <v>1000</v>
      </c>
      <c r="R69" s="115"/>
      <c r="S69" s="63"/>
      <c r="T69" s="63"/>
      <c r="U69" s="63"/>
      <c r="V69" s="63"/>
      <c r="W69" s="63"/>
      <c r="X69" s="63"/>
      <c r="Y69" s="63"/>
      <c r="Z69" s="1"/>
    </row>
    <row r="70" spans="1:26" ht="19.5" thickBot="1" x14ac:dyDescent="0.35">
      <c r="A70" s="38">
        <f t="shared" si="14"/>
        <v>48</v>
      </c>
      <c r="B70" s="40"/>
      <c r="C70" s="20">
        <f t="shared" si="7"/>
        <v>0</v>
      </c>
      <c r="D70" s="42">
        <v>0</v>
      </c>
      <c r="E70" s="34">
        <f t="shared" si="12"/>
        <v>1061.56</v>
      </c>
      <c r="F70" s="19">
        <f t="shared" si="8"/>
        <v>0</v>
      </c>
      <c r="G70" s="79"/>
      <c r="H70" s="19">
        <f t="shared" si="9"/>
        <v>1061.56</v>
      </c>
      <c r="I70" s="52"/>
      <c r="J70" s="2">
        <f t="shared" si="13"/>
        <v>1</v>
      </c>
      <c r="K70" s="2"/>
      <c r="L70" s="2"/>
      <c r="M70" s="115">
        <f t="shared" si="10"/>
        <v>0</v>
      </c>
      <c r="N70" s="115">
        <f t="shared" si="11"/>
        <v>0</v>
      </c>
      <c r="O70" s="115"/>
      <c r="P70" s="115"/>
      <c r="Q70" s="115">
        <f t="shared" si="6"/>
        <v>1000</v>
      </c>
      <c r="R70" s="115"/>
      <c r="S70" s="63"/>
      <c r="T70" s="63"/>
      <c r="U70" s="63"/>
      <c r="V70" s="63"/>
      <c r="W70" s="63"/>
      <c r="X70" s="63"/>
      <c r="Y70" s="63"/>
      <c r="Z70" s="1"/>
    </row>
    <row r="71" spans="1:26" ht="19.5" thickBot="1" x14ac:dyDescent="0.35">
      <c r="A71" s="38">
        <f t="shared" si="14"/>
        <v>49</v>
      </c>
      <c r="B71" s="40"/>
      <c r="C71" s="20">
        <f t="shared" si="7"/>
        <v>0</v>
      </c>
      <c r="D71" s="42">
        <v>0</v>
      </c>
      <c r="E71" s="34">
        <f t="shared" si="12"/>
        <v>1061.56</v>
      </c>
      <c r="F71" s="19">
        <f t="shared" si="8"/>
        <v>0</v>
      </c>
      <c r="G71" s="79"/>
      <c r="H71" s="19">
        <f t="shared" si="9"/>
        <v>1061.56</v>
      </c>
      <c r="I71" s="52"/>
      <c r="J71" s="2">
        <f t="shared" si="13"/>
        <v>1</v>
      </c>
      <c r="K71" s="2"/>
      <c r="L71" s="2"/>
      <c r="M71" s="115">
        <f t="shared" si="10"/>
        <v>0</v>
      </c>
      <c r="N71" s="115">
        <f t="shared" si="11"/>
        <v>0</v>
      </c>
      <c r="O71" s="115"/>
      <c r="P71" s="115"/>
      <c r="Q71" s="115">
        <f t="shared" si="6"/>
        <v>1000</v>
      </c>
      <c r="R71" s="115"/>
      <c r="S71" s="63"/>
      <c r="T71" s="63"/>
      <c r="U71" s="63"/>
      <c r="V71" s="63"/>
      <c r="W71" s="63"/>
      <c r="X71" s="63"/>
      <c r="Y71" s="63"/>
      <c r="Z71" s="1"/>
    </row>
    <row r="72" spans="1:26" ht="19.5" thickBot="1" x14ac:dyDescent="0.35">
      <c r="A72" s="38">
        <f t="shared" si="14"/>
        <v>50</v>
      </c>
      <c r="B72" s="40"/>
      <c r="C72" s="20">
        <f t="shared" si="7"/>
        <v>0</v>
      </c>
      <c r="D72" s="42">
        <v>0</v>
      </c>
      <c r="E72" s="34">
        <f t="shared" si="12"/>
        <v>1061.56</v>
      </c>
      <c r="F72" s="19">
        <f t="shared" si="8"/>
        <v>0</v>
      </c>
      <c r="G72" s="79"/>
      <c r="H72" s="19">
        <f t="shared" si="9"/>
        <v>1061.56</v>
      </c>
      <c r="I72" s="52"/>
      <c r="J72" s="2">
        <f t="shared" si="13"/>
        <v>1</v>
      </c>
      <c r="K72" s="2"/>
      <c r="L72" s="2"/>
      <c r="M72" s="115">
        <f t="shared" si="10"/>
        <v>0</v>
      </c>
      <c r="N72" s="115">
        <f t="shared" si="11"/>
        <v>0</v>
      </c>
      <c r="O72" s="115"/>
      <c r="P72" s="115"/>
      <c r="Q72" s="115">
        <f t="shared" si="6"/>
        <v>1000</v>
      </c>
      <c r="R72" s="115"/>
      <c r="S72" s="63"/>
      <c r="T72" s="63"/>
      <c r="U72" s="63"/>
      <c r="V72" s="63"/>
      <c r="W72" s="63"/>
      <c r="X72" s="63"/>
      <c r="Y72" s="63"/>
      <c r="Z72" s="1"/>
    </row>
    <row r="73" spans="1:26" ht="19.5" thickBot="1" x14ac:dyDescent="0.35">
      <c r="A73" s="38">
        <f t="shared" si="14"/>
        <v>51</v>
      </c>
      <c r="B73" s="40"/>
      <c r="C73" s="20">
        <f t="shared" si="7"/>
        <v>0</v>
      </c>
      <c r="D73" s="42">
        <v>0</v>
      </c>
      <c r="E73" s="34">
        <f t="shared" si="12"/>
        <v>1061.56</v>
      </c>
      <c r="F73" s="19">
        <f t="shared" si="8"/>
        <v>0</v>
      </c>
      <c r="G73" s="79"/>
      <c r="H73" s="19">
        <f t="shared" si="9"/>
        <v>1061.56</v>
      </c>
      <c r="I73" s="52"/>
      <c r="J73" s="2">
        <f t="shared" si="13"/>
        <v>1</v>
      </c>
      <c r="K73" s="2"/>
      <c r="L73" s="2"/>
      <c r="M73" s="115">
        <f t="shared" si="10"/>
        <v>0</v>
      </c>
      <c r="N73" s="115">
        <f t="shared" si="11"/>
        <v>0</v>
      </c>
      <c r="O73" s="115"/>
      <c r="P73" s="115"/>
      <c r="Q73" s="115">
        <f t="shared" si="6"/>
        <v>1000</v>
      </c>
      <c r="R73" s="115"/>
      <c r="S73" s="63"/>
      <c r="T73" s="63"/>
      <c r="U73" s="63"/>
      <c r="V73" s="63"/>
      <c r="W73" s="63"/>
      <c r="X73" s="63"/>
      <c r="Y73" s="63"/>
      <c r="Z73" s="1"/>
    </row>
    <row r="74" spans="1:26" ht="19.5" thickBot="1" x14ac:dyDescent="0.35">
      <c r="A74" s="38">
        <f t="shared" si="14"/>
        <v>52</v>
      </c>
      <c r="B74" s="40"/>
      <c r="C74" s="20">
        <f t="shared" si="7"/>
        <v>0</v>
      </c>
      <c r="D74" s="42">
        <v>0</v>
      </c>
      <c r="E74" s="34">
        <f t="shared" si="12"/>
        <v>1061.56</v>
      </c>
      <c r="F74" s="19">
        <f t="shared" si="8"/>
        <v>0</v>
      </c>
      <c r="G74" s="79"/>
      <c r="H74" s="19">
        <f t="shared" si="9"/>
        <v>1061.56</v>
      </c>
      <c r="I74" s="52"/>
      <c r="J74" s="2">
        <f t="shared" si="13"/>
        <v>1</v>
      </c>
      <c r="K74" s="2"/>
      <c r="L74" s="2"/>
      <c r="M74" s="115">
        <f t="shared" si="10"/>
        <v>0</v>
      </c>
      <c r="N74" s="115">
        <f t="shared" si="11"/>
        <v>0</v>
      </c>
      <c r="O74" s="115"/>
      <c r="P74" s="115"/>
      <c r="Q74" s="115">
        <f t="shared" si="6"/>
        <v>1000</v>
      </c>
      <c r="R74" s="115"/>
      <c r="S74" s="63"/>
      <c r="T74" s="63"/>
      <c r="U74" s="63"/>
      <c r="V74" s="63"/>
      <c r="W74" s="63"/>
      <c r="X74" s="63"/>
      <c r="Y74" s="63"/>
      <c r="Z74" s="1"/>
    </row>
    <row r="75" spans="1:26" ht="19.5" thickBot="1" x14ac:dyDescent="0.35">
      <c r="A75" s="38">
        <f t="shared" si="14"/>
        <v>53</v>
      </c>
      <c r="B75" s="40"/>
      <c r="C75" s="20">
        <f t="shared" si="7"/>
        <v>0</v>
      </c>
      <c r="D75" s="42">
        <v>0</v>
      </c>
      <c r="E75" s="34">
        <f t="shared" si="12"/>
        <v>1061.56</v>
      </c>
      <c r="F75" s="19">
        <f t="shared" si="8"/>
        <v>0</v>
      </c>
      <c r="G75" s="79"/>
      <c r="H75" s="19">
        <f t="shared" si="9"/>
        <v>1061.56</v>
      </c>
      <c r="I75" s="52"/>
      <c r="J75" s="2">
        <f t="shared" si="13"/>
        <v>1</v>
      </c>
      <c r="K75" s="2"/>
      <c r="L75" s="2"/>
      <c r="M75" s="115">
        <f t="shared" si="10"/>
        <v>0</v>
      </c>
      <c r="N75" s="115">
        <f t="shared" si="11"/>
        <v>0</v>
      </c>
      <c r="O75" s="115"/>
      <c r="P75" s="115"/>
      <c r="Q75" s="115">
        <f t="shared" si="6"/>
        <v>1000</v>
      </c>
      <c r="R75" s="115"/>
      <c r="S75" s="63"/>
      <c r="T75" s="63"/>
      <c r="U75" s="63"/>
      <c r="V75" s="63"/>
      <c r="W75" s="63"/>
      <c r="X75" s="63"/>
      <c r="Y75" s="63"/>
      <c r="Z75" s="1"/>
    </row>
    <row r="76" spans="1:26" ht="19.5" thickBot="1" x14ac:dyDescent="0.35">
      <c r="A76" s="38">
        <f t="shared" si="14"/>
        <v>54</v>
      </c>
      <c r="B76" s="40"/>
      <c r="C76" s="20">
        <f t="shared" si="7"/>
        <v>0</v>
      </c>
      <c r="D76" s="42">
        <v>0</v>
      </c>
      <c r="E76" s="34">
        <f t="shared" si="12"/>
        <v>1061.56</v>
      </c>
      <c r="F76" s="19">
        <f t="shared" si="8"/>
        <v>0</v>
      </c>
      <c r="G76" s="79"/>
      <c r="H76" s="19">
        <f t="shared" si="9"/>
        <v>1061.56</v>
      </c>
      <c r="I76" s="52"/>
      <c r="J76" s="2">
        <f t="shared" si="13"/>
        <v>1</v>
      </c>
      <c r="K76" s="2"/>
      <c r="L76" s="2"/>
      <c r="M76" s="115">
        <f t="shared" si="10"/>
        <v>0</v>
      </c>
      <c r="N76" s="115">
        <f t="shared" si="11"/>
        <v>0</v>
      </c>
      <c r="O76" s="115"/>
      <c r="P76" s="115"/>
      <c r="Q76" s="115">
        <f t="shared" si="6"/>
        <v>1000</v>
      </c>
      <c r="R76" s="115"/>
      <c r="S76" s="63"/>
      <c r="T76" s="63"/>
      <c r="U76" s="63"/>
      <c r="V76" s="63"/>
      <c r="W76" s="63"/>
      <c r="X76" s="63"/>
      <c r="Y76" s="63"/>
      <c r="Z76" s="1"/>
    </row>
    <row r="77" spans="1:26" ht="19.5" thickBot="1" x14ac:dyDescent="0.35">
      <c r="A77" s="38">
        <f t="shared" si="14"/>
        <v>55</v>
      </c>
      <c r="B77" s="40"/>
      <c r="C77" s="20">
        <f t="shared" si="7"/>
        <v>0</v>
      </c>
      <c r="D77" s="42">
        <v>0</v>
      </c>
      <c r="E77" s="34">
        <f t="shared" si="12"/>
        <v>1061.56</v>
      </c>
      <c r="F77" s="19">
        <f t="shared" si="8"/>
        <v>0</v>
      </c>
      <c r="G77" s="79"/>
      <c r="H77" s="19">
        <f t="shared" si="9"/>
        <v>1061.56</v>
      </c>
      <c r="I77" s="52"/>
      <c r="J77" s="2">
        <f t="shared" si="13"/>
        <v>1</v>
      </c>
      <c r="K77" s="2"/>
      <c r="L77" s="2"/>
      <c r="M77" s="115">
        <f t="shared" si="10"/>
        <v>0</v>
      </c>
      <c r="N77" s="115">
        <f t="shared" si="11"/>
        <v>0</v>
      </c>
      <c r="O77" s="115"/>
      <c r="P77" s="115"/>
      <c r="Q77" s="115">
        <f t="shared" si="6"/>
        <v>1000</v>
      </c>
      <c r="R77" s="115"/>
      <c r="S77" s="63"/>
      <c r="T77" s="63"/>
      <c r="U77" s="63"/>
      <c r="V77" s="63"/>
      <c r="W77" s="63"/>
      <c r="X77" s="63"/>
      <c r="Y77" s="63"/>
      <c r="Z77" s="1"/>
    </row>
    <row r="78" spans="1:26" ht="19.5" thickBot="1" x14ac:dyDescent="0.35">
      <c r="A78" s="38">
        <f t="shared" si="14"/>
        <v>56</v>
      </c>
      <c r="B78" s="40"/>
      <c r="C78" s="20">
        <f t="shared" si="7"/>
        <v>0</v>
      </c>
      <c r="D78" s="42">
        <v>0</v>
      </c>
      <c r="E78" s="34">
        <f t="shared" si="12"/>
        <v>1061.56</v>
      </c>
      <c r="F78" s="19">
        <f t="shared" si="8"/>
        <v>0</v>
      </c>
      <c r="G78" s="79"/>
      <c r="H78" s="19">
        <f t="shared" si="9"/>
        <v>1061.56</v>
      </c>
      <c r="I78" s="52"/>
      <c r="J78" s="2">
        <f t="shared" si="13"/>
        <v>1</v>
      </c>
      <c r="K78" s="2"/>
      <c r="L78" s="2"/>
      <c r="M78" s="115">
        <f t="shared" si="10"/>
        <v>0</v>
      </c>
      <c r="N78" s="115">
        <f t="shared" si="11"/>
        <v>0</v>
      </c>
      <c r="O78" s="115"/>
      <c r="P78" s="115"/>
      <c r="Q78" s="115">
        <f t="shared" si="6"/>
        <v>1000</v>
      </c>
      <c r="R78" s="115"/>
      <c r="S78" s="63"/>
      <c r="T78" s="63"/>
      <c r="U78" s="63"/>
      <c r="V78" s="63"/>
      <c r="W78" s="63"/>
      <c r="X78" s="63"/>
      <c r="Y78" s="63"/>
      <c r="Z78" s="1"/>
    </row>
    <row r="79" spans="1:26" ht="19.5" thickBot="1" x14ac:dyDescent="0.35">
      <c r="A79" s="38">
        <f t="shared" si="14"/>
        <v>57</v>
      </c>
      <c r="B79" s="40"/>
      <c r="C79" s="20">
        <f t="shared" si="7"/>
        <v>0</v>
      </c>
      <c r="D79" s="42">
        <v>0</v>
      </c>
      <c r="E79" s="34">
        <f t="shared" si="12"/>
        <v>1061.56</v>
      </c>
      <c r="F79" s="19">
        <f t="shared" si="8"/>
        <v>0</v>
      </c>
      <c r="G79" s="79"/>
      <c r="H79" s="19">
        <f t="shared" si="9"/>
        <v>1061.56</v>
      </c>
      <c r="I79" s="52"/>
      <c r="J79" s="2">
        <f t="shared" si="13"/>
        <v>1</v>
      </c>
      <c r="K79" s="2"/>
      <c r="L79" s="2"/>
      <c r="M79" s="115">
        <f t="shared" si="10"/>
        <v>0</v>
      </c>
      <c r="N79" s="115">
        <f t="shared" si="11"/>
        <v>0</v>
      </c>
      <c r="O79" s="115"/>
      <c r="P79" s="115"/>
      <c r="Q79" s="115">
        <f t="shared" si="6"/>
        <v>1000</v>
      </c>
      <c r="R79" s="115"/>
      <c r="S79" s="63"/>
      <c r="T79" s="63"/>
      <c r="U79" s="63"/>
      <c r="V79" s="63"/>
      <c r="W79" s="63"/>
      <c r="X79" s="63"/>
      <c r="Y79" s="63"/>
      <c r="Z79" s="1"/>
    </row>
    <row r="80" spans="1:26" ht="19.5" thickBot="1" x14ac:dyDescent="0.35">
      <c r="A80" s="38">
        <f t="shared" si="14"/>
        <v>58</v>
      </c>
      <c r="B80" s="40"/>
      <c r="C80" s="20">
        <f t="shared" si="7"/>
        <v>0</v>
      </c>
      <c r="D80" s="42">
        <v>0</v>
      </c>
      <c r="E80" s="34">
        <f t="shared" si="12"/>
        <v>1061.56</v>
      </c>
      <c r="F80" s="19">
        <f t="shared" si="8"/>
        <v>0</v>
      </c>
      <c r="G80" s="79"/>
      <c r="H80" s="19">
        <f t="shared" si="9"/>
        <v>1061.56</v>
      </c>
      <c r="I80" s="52"/>
      <c r="J80" s="2">
        <f t="shared" si="13"/>
        <v>1</v>
      </c>
      <c r="K80" s="2"/>
      <c r="L80" s="2"/>
      <c r="M80" s="115">
        <f t="shared" si="10"/>
        <v>0</v>
      </c>
      <c r="N80" s="115">
        <f t="shared" si="11"/>
        <v>0</v>
      </c>
      <c r="O80" s="115"/>
      <c r="P80" s="115"/>
      <c r="Q80" s="115">
        <f t="shared" si="6"/>
        <v>1000</v>
      </c>
      <c r="R80" s="115"/>
      <c r="S80" s="63"/>
      <c r="T80" s="63"/>
      <c r="U80" s="63"/>
      <c r="V80" s="63"/>
      <c r="W80" s="63"/>
      <c r="X80" s="63"/>
      <c r="Y80" s="63"/>
      <c r="Z80" s="1"/>
    </row>
    <row r="81" spans="1:26" ht="19.5" thickBot="1" x14ac:dyDescent="0.35">
      <c r="A81" s="38">
        <f t="shared" si="14"/>
        <v>59</v>
      </c>
      <c r="B81" s="40"/>
      <c r="C81" s="20">
        <f t="shared" si="7"/>
        <v>0</v>
      </c>
      <c r="D81" s="42">
        <v>0</v>
      </c>
      <c r="E81" s="34">
        <f t="shared" si="12"/>
        <v>1061.56</v>
      </c>
      <c r="F81" s="19">
        <f t="shared" si="8"/>
        <v>0</v>
      </c>
      <c r="G81" s="79"/>
      <c r="H81" s="19">
        <f t="shared" si="9"/>
        <v>1061.56</v>
      </c>
      <c r="I81" s="52"/>
      <c r="J81" s="2">
        <f t="shared" si="13"/>
        <v>1</v>
      </c>
      <c r="K81" s="2"/>
      <c r="L81" s="2"/>
      <c r="M81" s="115">
        <f t="shared" si="10"/>
        <v>0</v>
      </c>
      <c r="N81" s="115">
        <f t="shared" si="11"/>
        <v>0</v>
      </c>
      <c r="O81" s="115"/>
      <c r="P81" s="115"/>
      <c r="Q81" s="115">
        <f t="shared" si="6"/>
        <v>1000</v>
      </c>
      <c r="R81" s="115"/>
      <c r="S81" s="63"/>
      <c r="T81" s="63"/>
      <c r="U81" s="63"/>
      <c r="V81" s="63"/>
      <c r="W81" s="63"/>
      <c r="X81" s="63"/>
      <c r="Y81" s="63"/>
      <c r="Z81" s="1"/>
    </row>
    <row r="82" spans="1:26" ht="19.5" thickBot="1" x14ac:dyDescent="0.35">
      <c r="A82" s="38">
        <f t="shared" si="14"/>
        <v>60</v>
      </c>
      <c r="B82" s="40"/>
      <c r="C82" s="20">
        <f t="shared" si="7"/>
        <v>0</v>
      </c>
      <c r="D82" s="42">
        <v>0</v>
      </c>
      <c r="E82" s="34">
        <f t="shared" si="12"/>
        <v>1061.56</v>
      </c>
      <c r="F82" s="19">
        <f t="shared" si="8"/>
        <v>0</v>
      </c>
      <c r="G82" s="79"/>
      <c r="H82" s="19">
        <f t="shared" si="9"/>
        <v>1061.56</v>
      </c>
      <c r="I82" s="52"/>
      <c r="J82" s="2">
        <f t="shared" si="13"/>
        <v>1</v>
      </c>
      <c r="K82" s="2"/>
      <c r="L82" s="2"/>
      <c r="M82" s="115">
        <f t="shared" si="10"/>
        <v>0</v>
      </c>
      <c r="N82" s="115">
        <f t="shared" si="11"/>
        <v>0</v>
      </c>
      <c r="O82" s="115"/>
      <c r="P82" s="115"/>
      <c r="Q82" s="115">
        <f t="shared" si="6"/>
        <v>1000</v>
      </c>
      <c r="R82" s="115"/>
      <c r="S82" s="63"/>
      <c r="T82" s="63"/>
      <c r="U82" s="63"/>
      <c r="V82" s="63"/>
      <c r="W82" s="63"/>
      <c r="X82" s="63"/>
      <c r="Y82" s="63"/>
      <c r="Z82" s="1"/>
    </row>
    <row r="83" spans="1:26" ht="19.5" thickBot="1" x14ac:dyDescent="0.35">
      <c r="A83" s="38">
        <f t="shared" si="14"/>
        <v>61</v>
      </c>
      <c r="B83" s="40"/>
      <c r="C83" s="20">
        <f t="shared" si="7"/>
        <v>0</v>
      </c>
      <c r="D83" s="42">
        <v>0</v>
      </c>
      <c r="E83" s="34">
        <f t="shared" si="12"/>
        <v>1061.56</v>
      </c>
      <c r="F83" s="19">
        <f t="shared" si="8"/>
        <v>0</v>
      </c>
      <c r="G83" s="79"/>
      <c r="H83" s="19">
        <f t="shared" si="9"/>
        <v>1061.56</v>
      </c>
      <c r="I83" s="52"/>
      <c r="J83" s="2">
        <f t="shared" si="13"/>
        <v>1</v>
      </c>
      <c r="K83" s="2"/>
      <c r="L83" s="2"/>
      <c r="M83" s="115">
        <f t="shared" si="10"/>
        <v>0</v>
      </c>
      <c r="N83" s="115">
        <f t="shared" si="11"/>
        <v>0</v>
      </c>
      <c r="O83" s="115"/>
      <c r="P83" s="115"/>
      <c r="Q83" s="115">
        <f t="shared" si="6"/>
        <v>1000</v>
      </c>
      <c r="R83" s="115"/>
      <c r="S83" s="63"/>
      <c r="T83" s="63"/>
      <c r="U83" s="63"/>
      <c r="V83" s="63"/>
      <c r="W83" s="63"/>
      <c r="X83" s="63"/>
      <c r="Y83" s="63"/>
      <c r="Z83" s="1"/>
    </row>
    <row r="84" spans="1:26" ht="19.5" thickBot="1" x14ac:dyDescent="0.35">
      <c r="A84" s="38">
        <f t="shared" si="14"/>
        <v>62</v>
      </c>
      <c r="B84" s="40"/>
      <c r="C84" s="20">
        <f t="shared" si="7"/>
        <v>0</v>
      </c>
      <c r="D84" s="42">
        <v>0</v>
      </c>
      <c r="E84" s="34">
        <f t="shared" si="12"/>
        <v>1061.56</v>
      </c>
      <c r="F84" s="19">
        <f t="shared" si="8"/>
        <v>0</v>
      </c>
      <c r="G84" s="79"/>
      <c r="H84" s="19">
        <f t="shared" si="9"/>
        <v>1061.56</v>
      </c>
      <c r="I84" s="52"/>
      <c r="J84" s="2">
        <f t="shared" si="13"/>
        <v>1</v>
      </c>
      <c r="K84" s="2"/>
      <c r="L84" s="2"/>
      <c r="M84" s="2">
        <f t="shared" si="10"/>
        <v>0</v>
      </c>
      <c r="N84" s="2">
        <f t="shared" si="11"/>
        <v>0</v>
      </c>
      <c r="O84" s="2"/>
      <c r="P84" s="2"/>
      <c r="Q84" s="2">
        <f t="shared" si="6"/>
        <v>1000</v>
      </c>
      <c r="R84" s="2"/>
      <c r="S84" s="1"/>
      <c r="T84" s="1"/>
      <c r="U84" s="1"/>
      <c r="V84" s="1"/>
      <c r="W84" s="1"/>
      <c r="X84" s="1"/>
      <c r="Y84" s="1"/>
      <c r="Z84" s="1"/>
    </row>
    <row r="85" spans="1:26" ht="19.5" thickBot="1" x14ac:dyDescent="0.35">
      <c r="A85" s="38">
        <f t="shared" si="14"/>
        <v>63</v>
      </c>
      <c r="B85" s="40"/>
      <c r="C85" s="20">
        <f t="shared" si="7"/>
        <v>0</v>
      </c>
      <c r="D85" s="42">
        <v>0</v>
      </c>
      <c r="E85" s="34">
        <f t="shared" si="12"/>
        <v>1061.56</v>
      </c>
      <c r="F85" s="19">
        <f t="shared" si="8"/>
        <v>0</v>
      </c>
      <c r="G85" s="79"/>
      <c r="H85" s="19">
        <f t="shared" si="9"/>
        <v>1061.56</v>
      </c>
      <c r="I85" s="52"/>
      <c r="J85" s="2">
        <f t="shared" si="13"/>
        <v>1</v>
      </c>
      <c r="K85" s="2"/>
      <c r="L85" s="2"/>
      <c r="M85" s="2">
        <f t="shared" si="10"/>
        <v>0</v>
      </c>
      <c r="N85" s="2">
        <f t="shared" si="11"/>
        <v>0</v>
      </c>
      <c r="O85" s="2"/>
      <c r="P85" s="2"/>
      <c r="Q85" s="2">
        <f t="shared" si="6"/>
        <v>1000</v>
      </c>
      <c r="R85" s="2"/>
      <c r="S85" s="1"/>
      <c r="T85" s="1"/>
      <c r="U85" s="1"/>
      <c r="V85" s="1"/>
      <c r="W85" s="1"/>
      <c r="X85" s="1"/>
      <c r="Y85" s="1"/>
      <c r="Z85" s="1"/>
    </row>
    <row r="86" spans="1:26" ht="19.5" thickBot="1" x14ac:dyDescent="0.35">
      <c r="A86" s="38">
        <f t="shared" si="14"/>
        <v>64</v>
      </c>
      <c r="B86" s="40"/>
      <c r="C86" s="20">
        <f t="shared" si="7"/>
        <v>0</v>
      </c>
      <c r="D86" s="42">
        <v>0</v>
      </c>
      <c r="E86" s="34">
        <f t="shared" si="12"/>
        <v>1061.56</v>
      </c>
      <c r="F86" s="19">
        <f t="shared" si="8"/>
        <v>0</v>
      </c>
      <c r="G86" s="79"/>
      <c r="H86" s="19">
        <f t="shared" si="9"/>
        <v>1061.56</v>
      </c>
      <c r="I86" s="52"/>
      <c r="J86" s="2">
        <f t="shared" si="13"/>
        <v>1</v>
      </c>
      <c r="K86" s="2"/>
      <c r="L86" s="2"/>
      <c r="M86" s="2">
        <f t="shared" si="10"/>
        <v>0</v>
      </c>
      <c r="N86" s="2">
        <f t="shared" si="11"/>
        <v>0</v>
      </c>
      <c r="O86" s="2"/>
      <c r="P86" s="2"/>
      <c r="Q86" s="2">
        <f t="shared" si="6"/>
        <v>1000</v>
      </c>
      <c r="R86" s="2"/>
      <c r="S86" s="1"/>
      <c r="T86" s="1"/>
      <c r="U86" s="1"/>
      <c r="V86" s="1"/>
      <c r="W86" s="1"/>
      <c r="X86" s="1"/>
      <c r="Y86" s="1"/>
      <c r="Z86" s="1"/>
    </row>
    <row r="87" spans="1:26" ht="19.5" thickBot="1" x14ac:dyDescent="0.35">
      <c r="A87" s="38">
        <f t="shared" si="14"/>
        <v>65</v>
      </c>
      <c r="B87" s="40"/>
      <c r="C87" s="20">
        <f t="shared" si="7"/>
        <v>0</v>
      </c>
      <c r="D87" s="42">
        <v>0</v>
      </c>
      <c r="E87" s="34">
        <f t="shared" si="12"/>
        <v>1061.56</v>
      </c>
      <c r="F87" s="19">
        <f t="shared" ref="F87:F118" si="15">ROUND(M87,2)</f>
        <v>0</v>
      </c>
      <c r="G87" s="79"/>
      <c r="H87" s="19">
        <f t="shared" ref="H87:H118" si="16">SUM(D87,E87,F87)</f>
        <v>1061.56</v>
      </c>
      <c r="I87" s="52"/>
      <c r="J87" s="2">
        <f t="shared" si="13"/>
        <v>1</v>
      </c>
      <c r="K87" s="2"/>
      <c r="L87" s="2"/>
      <c r="M87" s="2">
        <f t="shared" ref="M87:M118" si="17">PRODUCT(E87,N87)</f>
        <v>0</v>
      </c>
      <c r="N87" s="2">
        <f t="shared" ref="N87:N118" si="18">SUM(J87,-1)</f>
        <v>0</v>
      </c>
      <c r="O87" s="2"/>
      <c r="P87" s="2"/>
      <c r="Q87" s="2">
        <f t="shared" si="6"/>
        <v>1000</v>
      </c>
      <c r="R87" s="2"/>
      <c r="S87" s="1"/>
      <c r="T87" s="1"/>
      <c r="U87" s="1"/>
      <c r="V87" s="1"/>
      <c r="W87" s="1"/>
      <c r="X87" s="1"/>
      <c r="Y87" s="1"/>
      <c r="Z87" s="1"/>
    </row>
    <row r="88" spans="1:26" ht="19.5" thickBot="1" x14ac:dyDescent="0.35">
      <c r="A88" s="38">
        <f t="shared" si="14"/>
        <v>66</v>
      </c>
      <c r="B88" s="40"/>
      <c r="C88" s="20">
        <f t="shared" si="7"/>
        <v>0</v>
      </c>
      <c r="D88" s="42">
        <v>0</v>
      </c>
      <c r="E88" s="34">
        <f t="shared" ref="E88:E119" si="19">SUM(H87)</f>
        <v>1061.56</v>
      </c>
      <c r="F88" s="19">
        <f t="shared" si="15"/>
        <v>0</v>
      </c>
      <c r="G88" s="79"/>
      <c r="H88" s="19">
        <f t="shared" si="16"/>
        <v>1061.56</v>
      </c>
      <c r="I88" s="52"/>
      <c r="J88" s="2">
        <f t="shared" si="13"/>
        <v>1</v>
      </c>
      <c r="K88" s="2"/>
      <c r="L88" s="2"/>
      <c r="M88" s="2">
        <f t="shared" si="17"/>
        <v>0</v>
      </c>
      <c r="N88" s="2">
        <f t="shared" si="18"/>
        <v>0</v>
      </c>
      <c r="O88" s="2"/>
      <c r="P88" s="2"/>
      <c r="Q88" s="2">
        <f t="shared" si="6"/>
        <v>1000</v>
      </c>
      <c r="R88" s="2"/>
      <c r="S88" s="1"/>
      <c r="T88" s="1"/>
      <c r="U88" s="1"/>
      <c r="V88" s="1"/>
      <c r="W88" s="1"/>
      <c r="X88" s="1"/>
      <c r="Y88" s="1"/>
      <c r="Z88" s="1"/>
    </row>
    <row r="89" spans="1:26" ht="19.5" thickBot="1" x14ac:dyDescent="0.35">
      <c r="A89" s="38">
        <f t="shared" si="14"/>
        <v>67</v>
      </c>
      <c r="B89" s="40"/>
      <c r="C89" s="20">
        <f t="shared" si="7"/>
        <v>0</v>
      </c>
      <c r="D89" s="42">
        <v>0</v>
      </c>
      <c r="E89" s="34">
        <f t="shared" si="19"/>
        <v>1061.56</v>
      </c>
      <c r="F89" s="19">
        <f t="shared" si="15"/>
        <v>0</v>
      </c>
      <c r="G89" s="79"/>
      <c r="H89" s="19">
        <f t="shared" si="16"/>
        <v>1061.56</v>
      </c>
      <c r="I89" s="52"/>
      <c r="J89" s="2">
        <f t="shared" si="13"/>
        <v>1</v>
      </c>
      <c r="K89" s="2"/>
      <c r="L89" s="2"/>
      <c r="M89" s="2">
        <f t="shared" si="17"/>
        <v>0</v>
      </c>
      <c r="N89" s="2">
        <f t="shared" si="18"/>
        <v>0</v>
      </c>
      <c r="O89" s="2"/>
      <c r="P89" s="2"/>
      <c r="Q89" s="2">
        <f t="shared" si="6"/>
        <v>1000</v>
      </c>
      <c r="R89" s="2"/>
      <c r="S89" s="1"/>
      <c r="T89" s="1"/>
      <c r="U89" s="1"/>
      <c r="V89" s="1"/>
      <c r="W89" s="1"/>
      <c r="X89" s="1"/>
      <c r="Y89" s="1"/>
      <c r="Z89" s="1"/>
    </row>
    <row r="90" spans="1:26" ht="19.5" thickBot="1" x14ac:dyDescent="0.35">
      <c r="A90" s="38">
        <f t="shared" si="14"/>
        <v>68</v>
      </c>
      <c r="B90" s="40"/>
      <c r="C90" s="20">
        <f t="shared" si="7"/>
        <v>0</v>
      </c>
      <c r="D90" s="42">
        <v>0</v>
      </c>
      <c r="E90" s="34">
        <f t="shared" si="19"/>
        <v>1061.56</v>
      </c>
      <c r="F90" s="19">
        <f t="shared" si="15"/>
        <v>0</v>
      </c>
      <c r="G90" s="79"/>
      <c r="H90" s="19">
        <f t="shared" si="16"/>
        <v>1061.56</v>
      </c>
      <c r="I90" s="52"/>
      <c r="J90" s="2">
        <f t="shared" ref="J90:J122" si="20">POWER($N$17,C90)</f>
        <v>1</v>
      </c>
      <c r="K90" s="2"/>
      <c r="L90" s="2"/>
      <c r="M90" s="2">
        <f t="shared" si="17"/>
        <v>0</v>
      </c>
      <c r="N90" s="2">
        <f t="shared" si="18"/>
        <v>0</v>
      </c>
      <c r="O90" s="2"/>
      <c r="P90" s="2"/>
      <c r="Q90" s="2">
        <f t="shared" ref="Q90:Q141" si="21">SUM(Q89,D90)</f>
        <v>1000</v>
      </c>
      <c r="R90" s="2"/>
      <c r="S90" s="1"/>
      <c r="T90" s="1"/>
      <c r="U90" s="1"/>
      <c r="V90" s="1"/>
      <c r="W90" s="1"/>
      <c r="X90" s="1"/>
      <c r="Y90" s="1"/>
      <c r="Z90" s="1"/>
    </row>
    <row r="91" spans="1:26" ht="19.5" thickBot="1" x14ac:dyDescent="0.35">
      <c r="A91" s="38">
        <f t="shared" si="14"/>
        <v>69</v>
      </c>
      <c r="B91" s="40"/>
      <c r="C91" s="20">
        <f t="shared" si="7"/>
        <v>0</v>
      </c>
      <c r="D91" s="42">
        <v>0</v>
      </c>
      <c r="E91" s="34">
        <f t="shared" si="19"/>
        <v>1061.56</v>
      </c>
      <c r="F91" s="19">
        <f t="shared" si="15"/>
        <v>0</v>
      </c>
      <c r="G91" s="79"/>
      <c r="H91" s="19">
        <f t="shared" si="16"/>
        <v>1061.56</v>
      </c>
      <c r="I91" s="52"/>
      <c r="J91" s="2">
        <f t="shared" si="20"/>
        <v>1</v>
      </c>
      <c r="K91" s="2"/>
      <c r="L91" s="2"/>
      <c r="M91" s="2">
        <f t="shared" si="17"/>
        <v>0</v>
      </c>
      <c r="N91" s="2">
        <f t="shared" si="18"/>
        <v>0</v>
      </c>
      <c r="O91" s="2"/>
      <c r="P91" s="2"/>
      <c r="Q91" s="2">
        <f t="shared" si="21"/>
        <v>1000</v>
      </c>
      <c r="R91" s="2"/>
      <c r="S91" s="1"/>
      <c r="T91" s="1"/>
      <c r="U91" s="1"/>
      <c r="V91" s="1"/>
      <c r="W91" s="1"/>
      <c r="X91" s="1"/>
      <c r="Y91" s="1"/>
      <c r="Z91" s="1"/>
    </row>
    <row r="92" spans="1:26" ht="19.5" thickBot="1" x14ac:dyDescent="0.35">
      <c r="A92" s="38">
        <f t="shared" si="14"/>
        <v>70</v>
      </c>
      <c r="B92" s="40"/>
      <c r="C92" s="20">
        <f t="shared" si="7"/>
        <v>0</v>
      </c>
      <c r="D92" s="42">
        <v>0</v>
      </c>
      <c r="E92" s="34">
        <f t="shared" si="19"/>
        <v>1061.56</v>
      </c>
      <c r="F92" s="19">
        <f t="shared" si="15"/>
        <v>0</v>
      </c>
      <c r="G92" s="79"/>
      <c r="H92" s="19">
        <f t="shared" si="16"/>
        <v>1061.56</v>
      </c>
      <c r="I92" s="52"/>
      <c r="J92" s="2">
        <f t="shared" si="20"/>
        <v>1</v>
      </c>
      <c r="K92" s="2"/>
      <c r="L92" s="2"/>
      <c r="M92" s="2">
        <f t="shared" si="17"/>
        <v>0</v>
      </c>
      <c r="N92" s="2">
        <f t="shared" si="18"/>
        <v>0</v>
      </c>
      <c r="O92" s="2"/>
      <c r="P92" s="2"/>
      <c r="Q92" s="2">
        <f t="shared" si="21"/>
        <v>1000</v>
      </c>
      <c r="R92" s="2"/>
      <c r="S92" s="1"/>
      <c r="T92" s="1"/>
      <c r="U92" s="1"/>
      <c r="V92" s="1"/>
      <c r="W92" s="1"/>
      <c r="X92" s="1"/>
      <c r="Y92" s="1"/>
      <c r="Z92" s="1"/>
    </row>
    <row r="93" spans="1:26" ht="19.5" thickBot="1" x14ac:dyDescent="0.35">
      <c r="A93" s="38">
        <f t="shared" si="14"/>
        <v>71</v>
      </c>
      <c r="B93" s="40"/>
      <c r="C93" s="20">
        <f t="shared" si="7"/>
        <v>0</v>
      </c>
      <c r="D93" s="42">
        <v>0</v>
      </c>
      <c r="E93" s="34">
        <f t="shared" si="19"/>
        <v>1061.56</v>
      </c>
      <c r="F93" s="19">
        <f t="shared" si="15"/>
        <v>0</v>
      </c>
      <c r="G93" s="79"/>
      <c r="H93" s="19">
        <f t="shared" si="16"/>
        <v>1061.56</v>
      </c>
      <c r="I93" s="52"/>
      <c r="J93" s="2">
        <f t="shared" si="20"/>
        <v>1</v>
      </c>
      <c r="K93" s="2"/>
      <c r="L93" s="2"/>
      <c r="M93" s="2">
        <f t="shared" si="17"/>
        <v>0</v>
      </c>
      <c r="N93" s="2">
        <f t="shared" si="18"/>
        <v>0</v>
      </c>
      <c r="O93" s="2"/>
      <c r="P93" s="2"/>
      <c r="Q93" s="2">
        <f t="shared" si="21"/>
        <v>1000</v>
      </c>
      <c r="R93" s="2"/>
      <c r="S93" s="1"/>
      <c r="T93" s="1"/>
      <c r="U93" s="1"/>
      <c r="V93" s="1"/>
      <c r="W93" s="1"/>
      <c r="X93" s="1"/>
      <c r="Y93" s="1"/>
      <c r="Z93" s="1"/>
    </row>
    <row r="94" spans="1:26" ht="19.5" thickBot="1" x14ac:dyDescent="0.35">
      <c r="A94" s="38">
        <f t="shared" si="14"/>
        <v>72</v>
      </c>
      <c r="B94" s="40"/>
      <c r="C94" s="20">
        <f t="shared" si="7"/>
        <v>0</v>
      </c>
      <c r="D94" s="42">
        <v>0</v>
      </c>
      <c r="E94" s="34">
        <f t="shared" si="19"/>
        <v>1061.56</v>
      </c>
      <c r="F94" s="19">
        <f t="shared" si="15"/>
        <v>0</v>
      </c>
      <c r="G94" s="79"/>
      <c r="H94" s="19">
        <f t="shared" si="16"/>
        <v>1061.56</v>
      </c>
      <c r="I94" s="52"/>
      <c r="J94" s="2">
        <f t="shared" si="20"/>
        <v>1</v>
      </c>
      <c r="K94" s="2"/>
      <c r="L94" s="2"/>
      <c r="M94" s="2">
        <f t="shared" si="17"/>
        <v>0</v>
      </c>
      <c r="N94" s="2">
        <f t="shared" si="18"/>
        <v>0</v>
      </c>
      <c r="O94" s="2"/>
      <c r="P94" s="2"/>
      <c r="Q94" s="2">
        <f t="shared" si="21"/>
        <v>1000</v>
      </c>
      <c r="R94" s="2"/>
      <c r="S94" s="1"/>
      <c r="T94" s="1"/>
      <c r="U94" s="1"/>
      <c r="V94" s="1"/>
      <c r="W94" s="1"/>
      <c r="X94" s="1"/>
      <c r="Y94" s="1"/>
      <c r="Z94" s="1"/>
    </row>
    <row r="95" spans="1:26" ht="19.5" thickBot="1" x14ac:dyDescent="0.35">
      <c r="A95" s="38">
        <f t="shared" si="14"/>
        <v>73</v>
      </c>
      <c r="B95" s="40"/>
      <c r="C95" s="20">
        <f t="shared" ref="C95:C141" si="22">IF(B95-B94&gt;0,B95-B94,IF(B95-B94&lt;0,0,IF(B95-B94=0,0)))</f>
        <v>0</v>
      </c>
      <c r="D95" s="42">
        <v>0</v>
      </c>
      <c r="E95" s="34">
        <f t="shared" si="19"/>
        <v>1061.56</v>
      </c>
      <c r="F95" s="19">
        <f t="shared" si="15"/>
        <v>0</v>
      </c>
      <c r="G95" s="79"/>
      <c r="H95" s="19">
        <f t="shared" si="16"/>
        <v>1061.56</v>
      </c>
      <c r="I95" s="52"/>
      <c r="J95" s="2">
        <f t="shared" si="20"/>
        <v>1</v>
      </c>
      <c r="K95" s="2"/>
      <c r="L95" s="2"/>
      <c r="M95" s="2">
        <f t="shared" si="17"/>
        <v>0</v>
      </c>
      <c r="N95" s="2">
        <f t="shared" si="18"/>
        <v>0</v>
      </c>
      <c r="O95" s="2"/>
      <c r="P95" s="2"/>
      <c r="Q95" s="2">
        <f t="shared" si="21"/>
        <v>1000</v>
      </c>
      <c r="R95" s="2"/>
      <c r="S95" s="1"/>
      <c r="T95" s="1"/>
      <c r="U95" s="1"/>
      <c r="V95" s="1"/>
      <c r="W95" s="1"/>
      <c r="X95" s="1"/>
      <c r="Y95" s="1"/>
      <c r="Z95" s="1"/>
    </row>
    <row r="96" spans="1:26" ht="19.5" thickBot="1" x14ac:dyDescent="0.35">
      <c r="A96" s="38">
        <f t="shared" si="14"/>
        <v>74</v>
      </c>
      <c r="B96" s="40"/>
      <c r="C96" s="20">
        <f t="shared" si="22"/>
        <v>0</v>
      </c>
      <c r="D96" s="42">
        <v>0</v>
      </c>
      <c r="E96" s="34">
        <f t="shared" si="19"/>
        <v>1061.56</v>
      </c>
      <c r="F96" s="19">
        <f t="shared" si="15"/>
        <v>0</v>
      </c>
      <c r="G96" s="79"/>
      <c r="H96" s="19">
        <f t="shared" si="16"/>
        <v>1061.56</v>
      </c>
      <c r="I96" s="52"/>
      <c r="J96" s="2">
        <f t="shared" si="20"/>
        <v>1</v>
      </c>
      <c r="K96" s="2"/>
      <c r="L96" s="2"/>
      <c r="M96" s="2">
        <f t="shared" si="17"/>
        <v>0</v>
      </c>
      <c r="N96" s="2">
        <f t="shared" si="18"/>
        <v>0</v>
      </c>
      <c r="O96" s="2"/>
      <c r="P96" s="2"/>
      <c r="Q96" s="2">
        <f t="shared" si="21"/>
        <v>1000</v>
      </c>
      <c r="R96" s="2"/>
      <c r="S96" s="1"/>
      <c r="T96" s="1"/>
      <c r="U96" s="1"/>
      <c r="V96" s="1"/>
      <c r="W96" s="1"/>
      <c r="X96" s="1"/>
      <c r="Y96" s="1"/>
      <c r="Z96" s="1"/>
    </row>
    <row r="97" spans="1:26" ht="19.5" thickBot="1" x14ac:dyDescent="0.35">
      <c r="A97" s="38">
        <f t="shared" si="14"/>
        <v>75</v>
      </c>
      <c r="B97" s="40"/>
      <c r="C97" s="20">
        <f t="shared" si="22"/>
        <v>0</v>
      </c>
      <c r="D97" s="42">
        <v>0</v>
      </c>
      <c r="E97" s="34">
        <f t="shared" si="19"/>
        <v>1061.56</v>
      </c>
      <c r="F97" s="19">
        <f t="shared" si="15"/>
        <v>0</v>
      </c>
      <c r="G97" s="79"/>
      <c r="H97" s="19">
        <f t="shared" si="16"/>
        <v>1061.56</v>
      </c>
      <c r="I97" s="52"/>
      <c r="J97" s="2">
        <f t="shared" si="20"/>
        <v>1</v>
      </c>
      <c r="K97" s="2"/>
      <c r="L97" s="2"/>
      <c r="M97" s="2">
        <f t="shared" si="17"/>
        <v>0</v>
      </c>
      <c r="N97" s="2">
        <f t="shared" si="18"/>
        <v>0</v>
      </c>
      <c r="O97" s="2"/>
      <c r="P97" s="2"/>
      <c r="Q97" s="2">
        <f t="shared" si="21"/>
        <v>1000</v>
      </c>
      <c r="R97" s="2"/>
      <c r="S97" s="1"/>
      <c r="T97" s="1"/>
      <c r="U97" s="1"/>
      <c r="V97" s="1"/>
      <c r="W97" s="1"/>
      <c r="X97" s="1"/>
      <c r="Y97" s="1"/>
      <c r="Z97" s="1"/>
    </row>
    <row r="98" spans="1:26" ht="19.5" thickBot="1" x14ac:dyDescent="0.35">
      <c r="A98" s="38">
        <f t="shared" si="14"/>
        <v>76</v>
      </c>
      <c r="B98" s="40"/>
      <c r="C98" s="20">
        <f t="shared" si="22"/>
        <v>0</v>
      </c>
      <c r="D98" s="42">
        <v>0</v>
      </c>
      <c r="E98" s="34">
        <f t="shared" si="19"/>
        <v>1061.56</v>
      </c>
      <c r="F98" s="19">
        <f t="shared" si="15"/>
        <v>0</v>
      </c>
      <c r="G98" s="79"/>
      <c r="H98" s="19">
        <f t="shared" si="16"/>
        <v>1061.56</v>
      </c>
      <c r="I98" s="52"/>
      <c r="J98" s="2">
        <f t="shared" si="20"/>
        <v>1</v>
      </c>
      <c r="K98" s="2"/>
      <c r="L98" s="2"/>
      <c r="M98" s="2">
        <f t="shared" si="17"/>
        <v>0</v>
      </c>
      <c r="N98" s="2">
        <f t="shared" si="18"/>
        <v>0</v>
      </c>
      <c r="O98" s="2"/>
      <c r="P98" s="2"/>
      <c r="Q98" s="2">
        <f t="shared" si="21"/>
        <v>1000</v>
      </c>
      <c r="R98" s="2"/>
      <c r="S98" s="1"/>
      <c r="T98" s="1"/>
      <c r="U98" s="1"/>
      <c r="V98" s="1"/>
      <c r="W98" s="1"/>
      <c r="X98" s="1"/>
      <c r="Y98" s="1"/>
      <c r="Z98" s="1"/>
    </row>
    <row r="99" spans="1:26" ht="19.5" thickBot="1" x14ac:dyDescent="0.35">
      <c r="A99" s="38">
        <f t="shared" si="14"/>
        <v>77</v>
      </c>
      <c r="B99" s="40"/>
      <c r="C99" s="20">
        <f t="shared" si="22"/>
        <v>0</v>
      </c>
      <c r="D99" s="42">
        <v>0</v>
      </c>
      <c r="E99" s="34">
        <f t="shared" si="19"/>
        <v>1061.56</v>
      </c>
      <c r="F99" s="19">
        <f t="shared" si="15"/>
        <v>0</v>
      </c>
      <c r="G99" s="79"/>
      <c r="H99" s="19">
        <f t="shared" si="16"/>
        <v>1061.56</v>
      </c>
      <c r="I99" s="52"/>
      <c r="J99" s="2">
        <f t="shared" si="20"/>
        <v>1</v>
      </c>
      <c r="K99" s="2"/>
      <c r="L99" s="2"/>
      <c r="M99" s="2">
        <f t="shared" si="17"/>
        <v>0</v>
      </c>
      <c r="N99" s="2">
        <f t="shared" si="18"/>
        <v>0</v>
      </c>
      <c r="O99" s="2"/>
      <c r="P99" s="2"/>
      <c r="Q99" s="2">
        <f t="shared" si="21"/>
        <v>1000</v>
      </c>
      <c r="R99" s="2"/>
      <c r="S99" s="1"/>
      <c r="T99" s="1"/>
      <c r="U99" s="1"/>
      <c r="V99" s="1"/>
      <c r="W99" s="1"/>
      <c r="X99" s="1"/>
      <c r="Y99" s="1"/>
      <c r="Z99" s="1"/>
    </row>
    <row r="100" spans="1:26" ht="19.5" thickBot="1" x14ac:dyDescent="0.35">
      <c r="A100" s="38">
        <f t="shared" si="14"/>
        <v>78</v>
      </c>
      <c r="B100" s="40"/>
      <c r="C100" s="20">
        <f t="shared" si="22"/>
        <v>0</v>
      </c>
      <c r="D100" s="42">
        <v>0</v>
      </c>
      <c r="E100" s="34">
        <f t="shared" si="19"/>
        <v>1061.56</v>
      </c>
      <c r="F100" s="19">
        <f t="shared" si="15"/>
        <v>0</v>
      </c>
      <c r="G100" s="79"/>
      <c r="H100" s="19">
        <f t="shared" si="16"/>
        <v>1061.56</v>
      </c>
      <c r="I100" s="52"/>
      <c r="J100" s="2">
        <f t="shared" si="20"/>
        <v>1</v>
      </c>
      <c r="K100" s="2"/>
      <c r="L100" s="2"/>
      <c r="M100" s="2">
        <f t="shared" si="17"/>
        <v>0</v>
      </c>
      <c r="N100" s="2">
        <f t="shared" si="18"/>
        <v>0</v>
      </c>
      <c r="O100" s="2"/>
      <c r="P100" s="2"/>
      <c r="Q100" s="2">
        <f t="shared" si="21"/>
        <v>1000</v>
      </c>
      <c r="R100" s="2"/>
      <c r="S100" s="1"/>
      <c r="T100" s="1"/>
      <c r="U100" s="1"/>
      <c r="V100" s="1"/>
      <c r="W100" s="1"/>
      <c r="X100" s="1"/>
      <c r="Y100" s="1"/>
      <c r="Z100" s="1"/>
    </row>
    <row r="101" spans="1:26" ht="19.5" thickBot="1" x14ac:dyDescent="0.35">
      <c r="A101" s="38">
        <f t="shared" si="14"/>
        <v>79</v>
      </c>
      <c r="B101" s="40"/>
      <c r="C101" s="20">
        <f t="shared" si="22"/>
        <v>0</v>
      </c>
      <c r="D101" s="42">
        <v>0</v>
      </c>
      <c r="E101" s="34">
        <f t="shared" si="19"/>
        <v>1061.56</v>
      </c>
      <c r="F101" s="19">
        <f t="shared" si="15"/>
        <v>0</v>
      </c>
      <c r="G101" s="79"/>
      <c r="H101" s="19">
        <f t="shared" si="16"/>
        <v>1061.56</v>
      </c>
      <c r="I101" s="52"/>
      <c r="J101" s="2">
        <f t="shared" si="20"/>
        <v>1</v>
      </c>
      <c r="K101" s="2"/>
      <c r="L101" s="2"/>
      <c r="M101" s="2">
        <f t="shared" si="17"/>
        <v>0</v>
      </c>
      <c r="N101" s="2">
        <f t="shared" si="18"/>
        <v>0</v>
      </c>
      <c r="O101" s="2"/>
      <c r="P101" s="2"/>
      <c r="Q101" s="2">
        <f t="shared" si="21"/>
        <v>1000</v>
      </c>
      <c r="R101" s="2"/>
      <c r="S101" s="1"/>
      <c r="T101" s="1"/>
      <c r="U101" s="1"/>
      <c r="V101" s="1"/>
      <c r="W101" s="1"/>
      <c r="X101" s="1"/>
      <c r="Y101" s="1"/>
      <c r="Z101" s="1"/>
    </row>
    <row r="102" spans="1:26" ht="19.5" thickBot="1" x14ac:dyDescent="0.35">
      <c r="A102" s="38">
        <f t="shared" si="14"/>
        <v>80</v>
      </c>
      <c r="B102" s="40"/>
      <c r="C102" s="20">
        <f t="shared" si="22"/>
        <v>0</v>
      </c>
      <c r="D102" s="42">
        <v>0</v>
      </c>
      <c r="E102" s="34">
        <f t="shared" si="19"/>
        <v>1061.56</v>
      </c>
      <c r="F102" s="19">
        <f t="shared" si="15"/>
        <v>0</v>
      </c>
      <c r="G102" s="79"/>
      <c r="H102" s="19">
        <f t="shared" si="16"/>
        <v>1061.56</v>
      </c>
      <c r="I102" s="52"/>
      <c r="J102" s="2">
        <f t="shared" si="20"/>
        <v>1</v>
      </c>
      <c r="K102" s="2"/>
      <c r="L102" s="2"/>
      <c r="M102" s="2">
        <f t="shared" si="17"/>
        <v>0</v>
      </c>
      <c r="N102" s="2">
        <f t="shared" si="18"/>
        <v>0</v>
      </c>
      <c r="O102" s="2"/>
      <c r="P102" s="2"/>
      <c r="Q102" s="2">
        <f t="shared" si="21"/>
        <v>1000</v>
      </c>
      <c r="R102" s="2"/>
      <c r="S102" s="1"/>
      <c r="T102" s="1"/>
      <c r="U102" s="1"/>
      <c r="V102" s="1"/>
      <c r="W102" s="1"/>
      <c r="X102" s="1"/>
      <c r="Y102" s="1"/>
      <c r="Z102" s="1"/>
    </row>
    <row r="103" spans="1:26" ht="19.5" thickBot="1" x14ac:dyDescent="0.35">
      <c r="A103" s="38">
        <f t="shared" si="14"/>
        <v>81</v>
      </c>
      <c r="B103" s="40"/>
      <c r="C103" s="20">
        <f t="shared" si="22"/>
        <v>0</v>
      </c>
      <c r="D103" s="42">
        <v>0</v>
      </c>
      <c r="E103" s="34">
        <f t="shared" si="19"/>
        <v>1061.56</v>
      </c>
      <c r="F103" s="19">
        <f t="shared" si="15"/>
        <v>0</v>
      </c>
      <c r="G103" s="79"/>
      <c r="H103" s="19">
        <f t="shared" si="16"/>
        <v>1061.56</v>
      </c>
      <c r="I103" s="52"/>
      <c r="J103" s="2">
        <f t="shared" si="20"/>
        <v>1</v>
      </c>
      <c r="K103" s="2"/>
      <c r="L103" s="2"/>
      <c r="M103" s="2">
        <f t="shared" si="17"/>
        <v>0</v>
      </c>
      <c r="N103" s="2">
        <f t="shared" si="18"/>
        <v>0</v>
      </c>
      <c r="O103" s="2"/>
      <c r="P103" s="2"/>
      <c r="Q103" s="2">
        <f t="shared" si="21"/>
        <v>1000</v>
      </c>
      <c r="R103" s="2"/>
      <c r="S103" s="1"/>
      <c r="T103" s="1"/>
      <c r="U103" s="1"/>
      <c r="V103" s="1"/>
      <c r="W103" s="1"/>
      <c r="X103" s="1"/>
      <c r="Y103" s="1"/>
      <c r="Z103" s="1"/>
    </row>
    <row r="104" spans="1:26" ht="19.5" thickBot="1" x14ac:dyDescent="0.35">
      <c r="A104" s="38">
        <f t="shared" si="14"/>
        <v>82</v>
      </c>
      <c r="B104" s="40"/>
      <c r="C104" s="20">
        <f t="shared" si="22"/>
        <v>0</v>
      </c>
      <c r="D104" s="42">
        <v>0</v>
      </c>
      <c r="E104" s="34">
        <f t="shared" si="19"/>
        <v>1061.56</v>
      </c>
      <c r="F104" s="19">
        <f t="shared" si="15"/>
        <v>0</v>
      </c>
      <c r="G104" s="79"/>
      <c r="H104" s="19">
        <f t="shared" si="16"/>
        <v>1061.56</v>
      </c>
      <c r="I104" s="52"/>
      <c r="J104" s="2">
        <f t="shared" si="20"/>
        <v>1</v>
      </c>
      <c r="K104" s="2"/>
      <c r="L104" s="2"/>
      <c r="M104" s="2">
        <f t="shared" si="17"/>
        <v>0</v>
      </c>
      <c r="N104" s="2">
        <f t="shared" si="18"/>
        <v>0</v>
      </c>
      <c r="O104" s="2"/>
      <c r="P104" s="2"/>
      <c r="Q104" s="2">
        <f t="shared" si="21"/>
        <v>1000</v>
      </c>
      <c r="R104" s="2"/>
      <c r="S104" s="1"/>
      <c r="T104" s="1"/>
      <c r="U104" s="1"/>
      <c r="V104" s="1"/>
      <c r="W104" s="1"/>
      <c r="X104" s="1"/>
      <c r="Y104" s="1"/>
      <c r="Z104" s="1"/>
    </row>
    <row r="105" spans="1:26" ht="19.5" thickBot="1" x14ac:dyDescent="0.35">
      <c r="A105" s="38">
        <f t="shared" si="14"/>
        <v>83</v>
      </c>
      <c r="B105" s="40"/>
      <c r="C105" s="20">
        <f t="shared" si="22"/>
        <v>0</v>
      </c>
      <c r="D105" s="42">
        <v>0</v>
      </c>
      <c r="E105" s="34">
        <f t="shared" si="19"/>
        <v>1061.56</v>
      </c>
      <c r="F105" s="19">
        <f t="shared" si="15"/>
        <v>0</v>
      </c>
      <c r="G105" s="79"/>
      <c r="H105" s="19">
        <f t="shared" si="16"/>
        <v>1061.56</v>
      </c>
      <c r="I105" s="52"/>
      <c r="J105" s="2">
        <f t="shared" si="20"/>
        <v>1</v>
      </c>
      <c r="K105" s="2"/>
      <c r="L105" s="2"/>
      <c r="M105" s="2">
        <f t="shared" si="17"/>
        <v>0</v>
      </c>
      <c r="N105" s="2">
        <f t="shared" si="18"/>
        <v>0</v>
      </c>
      <c r="O105" s="2"/>
      <c r="P105" s="2"/>
      <c r="Q105" s="2">
        <f t="shared" si="21"/>
        <v>1000</v>
      </c>
      <c r="R105" s="2"/>
      <c r="S105" s="1"/>
      <c r="T105" s="1"/>
      <c r="U105" s="1"/>
      <c r="V105" s="1"/>
      <c r="W105" s="1"/>
      <c r="X105" s="1"/>
      <c r="Y105" s="1"/>
      <c r="Z105" s="1"/>
    </row>
    <row r="106" spans="1:26" ht="19.5" thickBot="1" x14ac:dyDescent="0.35">
      <c r="A106" s="38">
        <f t="shared" si="14"/>
        <v>84</v>
      </c>
      <c r="B106" s="40"/>
      <c r="C106" s="20">
        <f t="shared" si="22"/>
        <v>0</v>
      </c>
      <c r="D106" s="42">
        <v>0</v>
      </c>
      <c r="E106" s="34">
        <f t="shared" si="19"/>
        <v>1061.56</v>
      </c>
      <c r="F106" s="19">
        <f t="shared" si="15"/>
        <v>0</v>
      </c>
      <c r="G106" s="79"/>
      <c r="H106" s="19">
        <f t="shared" si="16"/>
        <v>1061.56</v>
      </c>
      <c r="I106" s="52"/>
      <c r="J106" s="2">
        <f t="shared" si="20"/>
        <v>1</v>
      </c>
      <c r="K106" s="2"/>
      <c r="L106" s="2"/>
      <c r="M106" s="2">
        <f t="shared" si="17"/>
        <v>0</v>
      </c>
      <c r="N106" s="2">
        <f t="shared" si="18"/>
        <v>0</v>
      </c>
      <c r="O106" s="2"/>
      <c r="P106" s="2"/>
      <c r="Q106" s="2">
        <f t="shared" si="21"/>
        <v>1000</v>
      </c>
      <c r="R106" s="2"/>
      <c r="S106" s="1"/>
      <c r="T106" s="1"/>
      <c r="U106" s="1"/>
      <c r="V106" s="1"/>
      <c r="W106" s="1"/>
      <c r="X106" s="1"/>
      <c r="Y106" s="1"/>
      <c r="Z106" s="1"/>
    </row>
    <row r="107" spans="1:26" ht="19.5" thickBot="1" x14ac:dyDescent="0.35">
      <c r="A107" s="38">
        <f t="shared" si="14"/>
        <v>85</v>
      </c>
      <c r="B107" s="40"/>
      <c r="C107" s="20">
        <f t="shared" si="22"/>
        <v>0</v>
      </c>
      <c r="D107" s="42">
        <v>0</v>
      </c>
      <c r="E107" s="34">
        <f t="shared" si="19"/>
        <v>1061.56</v>
      </c>
      <c r="F107" s="19">
        <f t="shared" si="15"/>
        <v>0</v>
      </c>
      <c r="G107" s="79"/>
      <c r="H107" s="19">
        <f t="shared" si="16"/>
        <v>1061.56</v>
      </c>
      <c r="I107" s="52"/>
      <c r="J107" s="2">
        <f t="shared" si="20"/>
        <v>1</v>
      </c>
      <c r="K107" s="2"/>
      <c r="L107" s="2"/>
      <c r="M107" s="2">
        <f t="shared" si="17"/>
        <v>0</v>
      </c>
      <c r="N107" s="2">
        <f t="shared" si="18"/>
        <v>0</v>
      </c>
      <c r="O107" s="2"/>
      <c r="P107" s="2"/>
      <c r="Q107" s="2">
        <f t="shared" si="21"/>
        <v>1000</v>
      </c>
      <c r="R107" s="2"/>
      <c r="S107" s="1"/>
      <c r="T107" s="1"/>
      <c r="U107" s="1"/>
      <c r="V107" s="1"/>
      <c r="W107" s="1"/>
      <c r="X107" s="1"/>
      <c r="Y107" s="1"/>
      <c r="Z107" s="1"/>
    </row>
    <row r="108" spans="1:26" ht="19.5" thickBot="1" x14ac:dyDescent="0.35">
      <c r="A108" s="38">
        <f t="shared" si="14"/>
        <v>86</v>
      </c>
      <c r="B108" s="40"/>
      <c r="C108" s="20">
        <f t="shared" si="22"/>
        <v>0</v>
      </c>
      <c r="D108" s="42">
        <v>0</v>
      </c>
      <c r="E108" s="34">
        <f t="shared" si="19"/>
        <v>1061.56</v>
      </c>
      <c r="F108" s="19">
        <f t="shared" si="15"/>
        <v>0</v>
      </c>
      <c r="G108" s="79"/>
      <c r="H108" s="19">
        <f t="shared" si="16"/>
        <v>1061.56</v>
      </c>
      <c r="I108" s="52"/>
      <c r="J108" s="2">
        <f t="shared" si="20"/>
        <v>1</v>
      </c>
      <c r="K108" s="2"/>
      <c r="L108" s="2"/>
      <c r="M108" s="2">
        <f t="shared" si="17"/>
        <v>0</v>
      </c>
      <c r="N108" s="2">
        <f t="shared" si="18"/>
        <v>0</v>
      </c>
      <c r="O108" s="2"/>
      <c r="P108" s="2"/>
      <c r="Q108" s="2">
        <f t="shared" si="21"/>
        <v>1000</v>
      </c>
      <c r="R108" s="2"/>
      <c r="S108" s="1"/>
      <c r="T108" s="1"/>
      <c r="U108" s="1"/>
      <c r="V108" s="1"/>
      <c r="W108" s="1"/>
      <c r="X108" s="1"/>
      <c r="Y108" s="1"/>
      <c r="Z108" s="1"/>
    </row>
    <row r="109" spans="1:26" ht="19.5" thickBot="1" x14ac:dyDescent="0.35">
      <c r="A109" s="38">
        <f t="shared" si="14"/>
        <v>87</v>
      </c>
      <c r="B109" s="40"/>
      <c r="C109" s="20">
        <f t="shared" si="22"/>
        <v>0</v>
      </c>
      <c r="D109" s="42">
        <v>0</v>
      </c>
      <c r="E109" s="34">
        <f t="shared" si="19"/>
        <v>1061.56</v>
      </c>
      <c r="F109" s="19">
        <f t="shared" si="15"/>
        <v>0</v>
      </c>
      <c r="G109" s="79"/>
      <c r="H109" s="19">
        <f t="shared" si="16"/>
        <v>1061.56</v>
      </c>
      <c r="I109" s="52"/>
      <c r="J109" s="2">
        <f t="shared" si="20"/>
        <v>1</v>
      </c>
      <c r="K109" s="2"/>
      <c r="L109" s="2"/>
      <c r="M109" s="2">
        <f t="shared" si="17"/>
        <v>0</v>
      </c>
      <c r="N109" s="2">
        <f t="shared" si="18"/>
        <v>0</v>
      </c>
      <c r="O109" s="2"/>
      <c r="P109" s="2"/>
      <c r="Q109" s="2">
        <f t="shared" si="21"/>
        <v>1000</v>
      </c>
      <c r="R109" s="2"/>
      <c r="S109" s="1"/>
      <c r="T109" s="1"/>
      <c r="U109" s="1"/>
      <c r="V109" s="1"/>
      <c r="W109" s="1"/>
      <c r="X109" s="1"/>
      <c r="Y109" s="1"/>
      <c r="Z109" s="1"/>
    </row>
    <row r="110" spans="1:26" ht="19.5" thickBot="1" x14ac:dyDescent="0.35">
      <c r="A110" s="38">
        <f t="shared" si="14"/>
        <v>88</v>
      </c>
      <c r="B110" s="40"/>
      <c r="C110" s="20">
        <f t="shared" si="22"/>
        <v>0</v>
      </c>
      <c r="D110" s="42">
        <v>0</v>
      </c>
      <c r="E110" s="34">
        <f t="shared" si="19"/>
        <v>1061.56</v>
      </c>
      <c r="F110" s="19">
        <f t="shared" si="15"/>
        <v>0</v>
      </c>
      <c r="G110" s="79"/>
      <c r="H110" s="19">
        <f t="shared" si="16"/>
        <v>1061.56</v>
      </c>
      <c r="I110" s="52"/>
      <c r="J110" s="2">
        <f t="shared" si="20"/>
        <v>1</v>
      </c>
      <c r="K110" s="2"/>
      <c r="L110" s="2"/>
      <c r="M110" s="2">
        <f t="shared" si="17"/>
        <v>0</v>
      </c>
      <c r="N110" s="2">
        <f t="shared" si="18"/>
        <v>0</v>
      </c>
      <c r="O110" s="2"/>
      <c r="P110" s="2"/>
      <c r="Q110" s="2">
        <f t="shared" si="21"/>
        <v>1000</v>
      </c>
      <c r="R110" s="2"/>
      <c r="S110" s="1"/>
      <c r="T110" s="1"/>
      <c r="U110" s="1"/>
      <c r="V110" s="1"/>
      <c r="W110" s="1"/>
      <c r="X110" s="1"/>
      <c r="Y110" s="1"/>
      <c r="Z110" s="1"/>
    </row>
    <row r="111" spans="1:26" ht="19.5" thickBot="1" x14ac:dyDescent="0.35">
      <c r="A111" s="38">
        <f t="shared" si="14"/>
        <v>89</v>
      </c>
      <c r="B111" s="40"/>
      <c r="C111" s="20">
        <f t="shared" si="22"/>
        <v>0</v>
      </c>
      <c r="D111" s="42">
        <v>0</v>
      </c>
      <c r="E111" s="34">
        <f t="shared" si="19"/>
        <v>1061.56</v>
      </c>
      <c r="F111" s="19">
        <f t="shared" si="15"/>
        <v>0</v>
      </c>
      <c r="G111" s="79"/>
      <c r="H111" s="19">
        <f t="shared" si="16"/>
        <v>1061.56</v>
      </c>
      <c r="I111" s="52"/>
      <c r="J111" s="2">
        <f t="shared" si="20"/>
        <v>1</v>
      </c>
      <c r="K111" s="2"/>
      <c r="L111" s="2"/>
      <c r="M111" s="2">
        <f t="shared" si="17"/>
        <v>0</v>
      </c>
      <c r="N111" s="2">
        <f t="shared" si="18"/>
        <v>0</v>
      </c>
      <c r="O111" s="2"/>
      <c r="P111" s="2"/>
      <c r="Q111" s="2">
        <f t="shared" si="21"/>
        <v>1000</v>
      </c>
      <c r="R111" s="2"/>
      <c r="S111" s="1"/>
      <c r="T111" s="1"/>
      <c r="U111" s="1"/>
      <c r="V111" s="1"/>
      <c r="W111" s="1"/>
      <c r="X111" s="1"/>
      <c r="Y111" s="1"/>
      <c r="Z111" s="1"/>
    </row>
    <row r="112" spans="1:26" ht="19.5" thickBot="1" x14ac:dyDescent="0.35">
      <c r="A112" s="38">
        <f t="shared" si="14"/>
        <v>90</v>
      </c>
      <c r="B112" s="40"/>
      <c r="C112" s="20">
        <f t="shared" si="22"/>
        <v>0</v>
      </c>
      <c r="D112" s="42">
        <v>0</v>
      </c>
      <c r="E112" s="34">
        <f t="shared" si="19"/>
        <v>1061.56</v>
      </c>
      <c r="F112" s="19">
        <f t="shared" si="15"/>
        <v>0</v>
      </c>
      <c r="G112" s="79"/>
      <c r="H112" s="19">
        <f t="shared" si="16"/>
        <v>1061.56</v>
      </c>
      <c r="I112" s="52"/>
      <c r="J112" s="2">
        <f t="shared" si="20"/>
        <v>1</v>
      </c>
      <c r="K112" s="2"/>
      <c r="L112" s="2"/>
      <c r="M112" s="2">
        <f t="shared" si="17"/>
        <v>0</v>
      </c>
      <c r="N112" s="2">
        <f t="shared" si="18"/>
        <v>0</v>
      </c>
      <c r="O112" s="2"/>
      <c r="P112" s="2"/>
      <c r="Q112" s="2">
        <f t="shared" si="21"/>
        <v>1000</v>
      </c>
      <c r="R112" s="2"/>
      <c r="S112" s="1"/>
      <c r="T112" s="1"/>
      <c r="U112" s="1"/>
      <c r="V112" s="1"/>
      <c r="W112" s="1"/>
      <c r="X112" s="1"/>
      <c r="Y112" s="1"/>
      <c r="Z112" s="1"/>
    </row>
    <row r="113" spans="1:26" ht="19.5" thickBot="1" x14ac:dyDescent="0.35">
      <c r="A113" s="38">
        <f t="shared" si="14"/>
        <v>91</v>
      </c>
      <c r="B113" s="40"/>
      <c r="C113" s="20">
        <f t="shared" si="22"/>
        <v>0</v>
      </c>
      <c r="D113" s="42">
        <v>0</v>
      </c>
      <c r="E113" s="34">
        <f t="shared" si="19"/>
        <v>1061.56</v>
      </c>
      <c r="F113" s="19">
        <f t="shared" si="15"/>
        <v>0</v>
      </c>
      <c r="G113" s="79"/>
      <c r="H113" s="19">
        <f t="shared" si="16"/>
        <v>1061.56</v>
      </c>
      <c r="I113" s="52"/>
      <c r="J113" s="2">
        <f t="shared" si="20"/>
        <v>1</v>
      </c>
      <c r="K113" s="2"/>
      <c r="L113" s="2"/>
      <c r="M113" s="2">
        <f t="shared" si="17"/>
        <v>0</v>
      </c>
      <c r="N113" s="2">
        <f t="shared" si="18"/>
        <v>0</v>
      </c>
      <c r="O113" s="2"/>
      <c r="P113" s="2"/>
      <c r="Q113" s="2">
        <f t="shared" si="21"/>
        <v>1000</v>
      </c>
      <c r="R113" s="2"/>
      <c r="S113" s="1"/>
      <c r="T113" s="1"/>
      <c r="U113" s="1"/>
      <c r="V113" s="1"/>
      <c r="W113" s="1"/>
      <c r="X113" s="1"/>
      <c r="Y113" s="1"/>
      <c r="Z113" s="1"/>
    </row>
    <row r="114" spans="1:26" ht="19.5" thickBot="1" x14ac:dyDescent="0.35">
      <c r="A114" s="38">
        <f t="shared" si="14"/>
        <v>92</v>
      </c>
      <c r="B114" s="40"/>
      <c r="C114" s="20">
        <f t="shared" si="22"/>
        <v>0</v>
      </c>
      <c r="D114" s="42">
        <v>0</v>
      </c>
      <c r="E114" s="34">
        <f t="shared" si="19"/>
        <v>1061.56</v>
      </c>
      <c r="F114" s="19">
        <f t="shared" si="15"/>
        <v>0</v>
      </c>
      <c r="G114" s="79"/>
      <c r="H114" s="19">
        <f t="shared" si="16"/>
        <v>1061.56</v>
      </c>
      <c r="I114" s="52"/>
      <c r="J114" s="2">
        <f t="shared" si="20"/>
        <v>1</v>
      </c>
      <c r="K114" s="2"/>
      <c r="L114" s="2"/>
      <c r="M114" s="2">
        <f t="shared" si="17"/>
        <v>0</v>
      </c>
      <c r="N114" s="2">
        <f t="shared" si="18"/>
        <v>0</v>
      </c>
      <c r="O114" s="2"/>
      <c r="P114" s="2"/>
      <c r="Q114" s="2">
        <f t="shared" si="21"/>
        <v>1000</v>
      </c>
      <c r="R114" s="2"/>
      <c r="S114" s="1"/>
      <c r="T114" s="1"/>
      <c r="U114" s="1"/>
      <c r="V114" s="1"/>
      <c r="W114" s="1"/>
      <c r="X114" s="1"/>
      <c r="Y114" s="1"/>
      <c r="Z114" s="1"/>
    </row>
    <row r="115" spans="1:26" ht="19.5" thickBot="1" x14ac:dyDescent="0.35">
      <c r="A115" s="38">
        <f t="shared" si="14"/>
        <v>93</v>
      </c>
      <c r="B115" s="40"/>
      <c r="C115" s="20">
        <f t="shared" si="22"/>
        <v>0</v>
      </c>
      <c r="D115" s="42">
        <v>0</v>
      </c>
      <c r="E115" s="34">
        <f t="shared" si="19"/>
        <v>1061.56</v>
      </c>
      <c r="F115" s="19">
        <f t="shared" si="15"/>
        <v>0</v>
      </c>
      <c r="G115" s="79"/>
      <c r="H115" s="19">
        <f t="shared" si="16"/>
        <v>1061.56</v>
      </c>
      <c r="I115" s="52"/>
      <c r="J115" s="2">
        <f t="shared" si="20"/>
        <v>1</v>
      </c>
      <c r="K115" s="2"/>
      <c r="L115" s="2"/>
      <c r="M115" s="2">
        <f t="shared" si="17"/>
        <v>0</v>
      </c>
      <c r="N115" s="2">
        <f t="shared" si="18"/>
        <v>0</v>
      </c>
      <c r="O115" s="2"/>
      <c r="P115" s="2"/>
      <c r="Q115" s="2">
        <f t="shared" si="21"/>
        <v>1000</v>
      </c>
      <c r="R115" s="2"/>
      <c r="S115" s="1"/>
      <c r="T115" s="1"/>
      <c r="U115" s="1"/>
      <c r="V115" s="1"/>
      <c r="W115" s="1"/>
      <c r="X115" s="1"/>
      <c r="Y115" s="1"/>
      <c r="Z115" s="1"/>
    </row>
    <row r="116" spans="1:26" ht="19.5" thickBot="1" x14ac:dyDescent="0.35">
      <c r="A116" s="38">
        <f t="shared" si="14"/>
        <v>94</v>
      </c>
      <c r="B116" s="40"/>
      <c r="C116" s="20">
        <f t="shared" si="22"/>
        <v>0</v>
      </c>
      <c r="D116" s="42">
        <v>0</v>
      </c>
      <c r="E116" s="34">
        <f t="shared" si="19"/>
        <v>1061.56</v>
      </c>
      <c r="F116" s="19">
        <f t="shared" si="15"/>
        <v>0</v>
      </c>
      <c r="G116" s="79"/>
      <c r="H116" s="19">
        <f t="shared" si="16"/>
        <v>1061.56</v>
      </c>
      <c r="I116" s="52"/>
      <c r="J116" s="2">
        <f t="shared" si="20"/>
        <v>1</v>
      </c>
      <c r="K116" s="2"/>
      <c r="L116" s="2"/>
      <c r="M116" s="2">
        <f t="shared" si="17"/>
        <v>0</v>
      </c>
      <c r="N116" s="2">
        <f t="shared" si="18"/>
        <v>0</v>
      </c>
      <c r="O116" s="2"/>
      <c r="P116" s="2"/>
      <c r="Q116" s="2">
        <f t="shared" si="21"/>
        <v>1000</v>
      </c>
      <c r="R116" s="2"/>
      <c r="S116" s="1"/>
      <c r="T116" s="1"/>
      <c r="U116" s="1"/>
      <c r="V116" s="1"/>
      <c r="W116" s="1"/>
      <c r="X116" s="1"/>
      <c r="Y116" s="1"/>
      <c r="Z116" s="1"/>
    </row>
    <row r="117" spans="1:26" ht="19.5" thickBot="1" x14ac:dyDescent="0.35">
      <c r="A117" s="38">
        <f t="shared" si="14"/>
        <v>95</v>
      </c>
      <c r="B117" s="40"/>
      <c r="C117" s="20">
        <f t="shared" si="22"/>
        <v>0</v>
      </c>
      <c r="D117" s="42">
        <v>0</v>
      </c>
      <c r="E117" s="34">
        <f t="shared" si="19"/>
        <v>1061.56</v>
      </c>
      <c r="F117" s="19">
        <f t="shared" si="15"/>
        <v>0</v>
      </c>
      <c r="G117" s="79"/>
      <c r="H117" s="19">
        <f t="shared" si="16"/>
        <v>1061.56</v>
      </c>
      <c r="I117" s="52"/>
      <c r="J117" s="2">
        <f t="shared" si="20"/>
        <v>1</v>
      </c>
      <c r="K117" s="2"/>
      <c r="L117" s="2"/>
      <c r="M117" s="2">
        <f t="shared" si="17"/>
        <v>0</v>
      </c>
      <c r="N117" s="2">
        <f t="shared" si="18"/>
        <v>0</v>
      </c>
      <c r="O117" s="2"/>
      <c r="P117" s="2"/>
      <c r="Q117" s="2">
        <f t="shared" si="21"/>
        <v>1000</v>
      </c>
      <c r="R117" s="2"/>
      <c r="S117" s="1"/>
      <c r="T117" s="1"/>
      <c r="U117" s="1"/>
      <c r="V117" s="1"/>
      <c r="W117" s="1"/>
      <c r="X117" s="1"/>
      <c r="Y117" s="1"/>
      <c r="Z117" s="1"/>
    </row>
    <row r="118" spans="1:26" ht="19.5" thickBot="1" x14ac:dyDescent="0.35">
      <c r="A118" s="38">
        <f t="shared" si="14"/>
        <v>96</v>
      </c>
      <c r="B118" s="40"/>
      <c r="C118" s="20">
        <f t="shared" si="22"/>
        <v>0</v>
      </c>
      <c r="D118" s="42">
        <v>0</v>
      </c>
      <c r="E118" s="34">
        <f t="shared" si="19"/>
        <v>1061.56</v>
      </c>
      <c r="F118" s="19">
        <f t="shared" si="15"/>
        <v>0</v>
      </c>
      <c r="G118" s="79"/>
      <c r="H118" s="19">
        <f t="shared" si="16"/>
        <v>1061.56</v>
      </c>
      <c r="I118" s="52"/>
      <c r="J118" s="2">
        <f t="shared" si="20"/>
        <v>1</v>
      </c>
      <c r="K118" s="2"/>
      <c r="L118" s="2"/>
      <c r="M118" s="2">
        <f t="shared" si="17"/>
        <v>0</v>
      </c>
      <c r="N118" s="2">
        <f t="shared" si="18"/>
        <v>0</v>
      </c>
      <c r="O118" s="2"/>
      <c r="P118" s="2"/>
      <c r="Q118" s="2">
        <f t="shared" si="21"/>
        <v>1000</v>
      </c>
      <c r="R118" s="2"/>
      <c r="S118" s="1"/>
      <c r="T118" s="1"/>
      <c r="U118" s="1"/>
      <c r="V118" s="1"/>
      <c r="W118" s="1"/>
      <c r="X118" s="1"/>
      <c r="Y118" s="1"/>
      <c r="Z118" s="1"/>
    </row>
    <row r="119" spans="1:26" ht="19.5" thickBot="1" x14ac:dyDescent="0.35">
      <c r="A119" s="38">
        <f t="shared" si="14"/>
        <v>97</v>
      </c>
      <c r="B119" s="40"/>
      <c r="C119" s="20">
        <f t="shared" si="22"/>
        <v>0</v>
      </c>
      <c r="D119" s="42">
        <v>0</v>
      </c>
      <c r="E119" s="34">
        <f t="shared" si="19"/>
        <v>1061.56</v>
      </c>
      <c r="F119" s="19">
        <f t="shared" ref="F119:F142" si="23">ROUND(M119,2)</f>
        <v>0</v>
      </c>
      <c r="G119" s="79"/>
      <c r="H119" s="19">
        <f t="shared" ref="H119:H142" si="24">SUM(D119,E119,F119)</f>
        <v>1061.56</v>
      </c>
      <c r="I119" s="52"/>
      <c r="J119" s="2">
        <f t="shared" si="20"/>
        <v>1</v>
      </c>
      <c r="K119" s="2"/>
      <c r="L119" s="2"/>
      <c r="M119" s="2">
        <f t="shared" ref="M119:M142" si="25">PRODUCT(E119,N119)</f>
        <v>0</v>
      </c>
      <c r="N119" s="2">
        <f t="shared" ref="N119:N142" si="26">SUM(J119,-1)</f>
        <v>0</v>
      </c>
      <c r="O119" s="2"/>
      <c r="P119" s="2"/>
      <c r="Q119" s="2">
        <f t="shared" si="21"/>
        <v>1000</v>
      </c>
      <c r="R119" s="2"/>
      <c r="S119" s="1"/>
      <c r="T119" s="1"/>
      <c r="U119" s="1"/>
      <c r="V119" s="1"/>
      <c r="W119" s="1"/>
      <c r="X119" s="1"/>
      <c r="Y119" s="1"/>
      <c r="Z119" s="1"/>
    </row>
    <row r="120" spans="1:26" ht="19.5" thickBot="1" x14ac:dyDescent="0.35">
      <c r="A120" s="38">
        <f t="shared" si="14"/>
        <v>98</v>
      </c>
      <c r="B120" s="14"/>
      <c r="C120" s="20">
        <f t="shared" si="22"/>
        <v>0</v>
      </c>
      <c r="D120" s="42">
        <v>0</v>
      </c>
      <c r="E120" s="34">
        <f t="shared" ref="E120:E142" si="27">SUM(H119)</f>
        <v>1061.56</v>
      </c>
      <c r="F120" s="19">
        <f t="shared" si="23"/>
        <v>0</v>
      </c>
      <c r="G120" s="79"/>
      <c r="H120" s="19">
        <f t="shared" si="24"/>
        <v>1061.56</v>
      </c>
      <c r="I120" s="52"/>
      <c r="J120" s="2">
        <f t="shared" si="20"/>
        <v>1</v>
      </c>
      <c r="K120" s="2"/>
      <c r="L120" s="2"/>
      <c r="M120" s="2">
        <f t="shared" si="25"/>
        <v>0</v>
      </c>
      <c r="N120" s="2">
        <f t="shared" si="26"/>
        <v>0</v>
      </c>
      <c r="O120" s="2"/>
      <c r="P120" s="2"/>
      <c r="Q120" s="2">
        <f t="shared" si="21"/>
        <v>1000</v>
      </c>
      <c r="R120" s="2"/>
      <c r="S120" s="1"/>
      <c r="T120" s="1"/>
      <c r="U120" s="1"/>
      <c r="V120" s="1"/>
      <c r="W120" s="1"/>
      <c r="X120" s="1"/>
      <c r="Y120" s="1"/>
      <c r="Z120" s="1"/>
    </row>
    <row r="121" spans="1:26" ht="19.5" thickBot="1" x14ac:dyDescent="0.35">
      <c r="A121" s="38">
        <f t="shared" si="14"/>
        <v>99</v>
      </c>
      <c r="B121" s="14"/>
      <c r="C121" s="21">
        <f t="shared" si="22"/>
        <v>0</v>
      </c>
      <c r="D121" s="42">
        <v>0</v>
      </c>
      <c r="E121" s="34">
        <f t="shared" si="27"/>
        <v>1061.56</v>
      </c>
      <c r="F121" s="19">
        <f t="shared" si="23"/>
        <v>0</v>
      </c>
      <c r="G121" s="79"/>
      <c r="H121" s="19">
        <f t="shared" si="24"/>
        <v>1061.56</v>
      </c>
      <c r="I121" s="52"/>
      <c r="J121" s="2">
        <f t="shared" si="20"/>
        <v>1</v>
      </c>
      <c r="K121" s="2"/>
      <c r="L121" s="2"/>
      <c r="M121" s="2">
        <f t="shared" si="25"/>
        <v>0</v>
      </c>
      <c r="N121" s="2">
        <f t="shared" si="26"/>
        <v>0</v>
      </c>
      <c r="O121" s="2"/>
      <c r="P121" s="2"/>
      <c r="Q121" s="2">
        <f t="shared" si="21"/>
        <v>1000</v>
      </c>
      <c r="R121" s="2"/>
      <c r="S121" s="1"/>
      <c r="T121" s="1"/>
      <c r="U121" s="1"/>
      <c r="V121" s="1"/>
      <c r="W121" s="1"/>
      <c r="X121" s="1"/>
      <c r="Y121" s="1"/>
      <c r="Z121" s="1"/>
    </row>
    <row r="122" spans="1:26" ht="19.5" thickBot="1" x14ac:dyDescent="0.35">
      <c r="A122" s="38">
        <f t="shared" si="14"/>
        <v>100</v>
      </c>
      <c r="B122" s="14"/>
      <c r="C122" s="21">
        <f t="shared" si="22"/>
        <v>0</v>
      </c>
      <c r="D122" s="29">
        <v>0</v>
      </c>
      <c r="E122" s="36">
        <f t="shared" si="27"/>
        <v>1061.56</v>
      </c>
      <c r="F122" s="27">
        <f t="shared" si="23"/>
        <v>0</v>
      </c>
      <c r="G122" s="76"/>
      <c r="H122" s="27">
        <f t="shared" si="24"/>
        <v>1061.56</v>
      </c>
      <c r="I122" s="50"/>
      <c r="J122" s="2">
        <f t="shared" si="20"/>
        <v>1</v>
      </c>
      <c r="K122" s="2"/>
      <c r="L122" s="2"/>
      <c r="M122" s="2">
        <f t="shared" si="25"/>
        <v>0</v>
      </c>
      <c r="N122" s="2">
        <f t="shared" si="26"/>
        <v>0</v>
      </c>
      <c r="O122" s="2"/>
      <c r="P122" s="2"/>
      <c r="Q122" s="2">
        <f t="shared" si="21"/>
        <v>1000</v>
      </c>
      <c r="R122" s="2"/>
      <c r="S122" s="1"/>
      <c r="T122" s="1"/>
      <c r="U122" s="1"/>
      <c r="V122" s="1"/>
      <c r="W122" s="1"/>
      <c r="X122" s="1"/>
      <c r="Y122" s="1"/>
      <c r="Z122" s="1"/>
    </row>
    <row r="123" spans="1:26" ht="19.5" thickBot="1" x14ac:dyDescent="0.35">
      <c r="A123" s="38">
        <f t="shared" si="14"/>
        <v>101</v>
      </c>
      <c r="B123" s="14"/>
      <c r="C123" s="21">
        <f t="shared" si="22"/>
        <v>0</v>
      </c>
      <c r="D123" s="29">
        <v>0</v>
      </c>
      <c r="E123" s="36">
        <f t="shared" si="27"/>
        <v>1061.56</v>
      </c>
      <c r="F123" s="27">
        <f t="shared" si="23"/>
        <v>0</v>
      </c>
      <c r="G123" s="76"/>
      <c r="H123" s="27">
        <f t="shared" si="24"/>
        <v>1061.56</v>
      </c>
      <c r="I123" s="50"/>
      <c r="J123" s="2">
        <f t="shared" ref="J123:J142" si="28">POWER($N$17,C123)</f>
        <v>1</v>
      </c>
      <c r="K123" s="2"/>
      <c r="L123" s="2"/>
      <c r="M123" s="2">
        <f t="shared" si="25"/>
        <v>0</v>
      </c>
      <c r="N123" s="2">
        <f t="shared" si="26"/>
        <v>0</v>
      </c>
      <c r="O123" s="2"/>
      <c r="P123" s="2"/>
      <c r="Q123" s="2">
        <f t="shared" si="21"/>
        <v>1000</v>
      </c>
      <c r="R123" s="2"/>
      <c r="S123" s="1"/>
      <c r="T123" s="1"/>
      <c r="U123" s="1"/>
      <c r="V123" s="1"/>
      <c r="W123" s="1"/>
      <c r="X123" s="1"/>
      <c r="Y123" s="1"/>
      <c r="Z123" s="1"/>
    </row>
    <row r="124" spans="1:26" ht="19.5" thickBot="1" x14ac:dyDescent="0.35">
      <c r="A124" s="38">
        <f t="shared" ref="A124:A141" si="29">SUM(A123,1)</f>
        <v>102</v>
      </c>
      <c r="B124" s="14"/>
      <c r="C124" s="21">
        <f t="shared" si="22"/>
        <v>0</v>
      </c>
      <c r="D124" s="29">
        <v>0</v>
      </c>
      <c r="E124" s="36">
        <f t="shared" si="27"/>
        <v>1061.56</v>
      </c>
      <c r="F124" s="27">
        <f t="shared" si="23"/>
        <v>0</v>
      </c>
      <c r="G124" s="76"/>
      <c r="H124" s="27">
        <f t="shared" si="24"/>
        <v>1061.56</v>
      </c>
      <c r="I124" s="50"/>
      <c r="J124" s="2">
        <f t="shared" si="28"/>
        <v>1</v>
      </c>
      <c r="K124" s="2"/>
      <c r="L124" s="2"/>
      <c r="M124" s="2">
        <f t="shared" si="25"/>
        <v>0</v>
      </c>
      <c r="N124" s="2">
        <f t="shared" si="26"/>
        <v>0</v>
      </c>
      <c r="O124" s="2"/>
      <c r="P124" s="2"/>
      <c r="Q124" s="2">
        <f t="shared" si="21"/>
        <v>1000</v>
      </c>
      <c r="R124" s="2"/>
      <c r="S124" s="1"/>
      <c r="T124" s="1"/>
      <c r="U124" s="1"/>
      <c r="V124" s="1"/>
      <c r="W124" s="1"/>
      <c r="X124" s="1"/>
      <c r="Y124" s="1"/>
      <c r="Z124" s="1"/>
    </row>
    <row r="125" spans="1:26" ht="19.5" thickBot="1" x14ac:dyDescent="0.35">
      <c r="A125" s="38">
        <f t="shared" si="29"/>
        <v>103</v>
      </c>
      <c r="B125" s="14"/>
      <c r="C125" s="21">
        <f t="shared" si="22"/>
        <v>0</v>
      </c>
      <c r="D125" s="29">
        <v>0</v>
      </c>
      <c r="E125" s="36">
        <f t="shared" si="27"/>
        <v>1061.56</v>
      </c>
      <c r="F125" s="27">
        <f t="shared" si="23"/>
        <v>0</v>
      </c>
      <c r="G125" s="76"/>
      <c r="H125" s="27">
        <f t="shared" si="24"/>
        <v>1061.56</v>
      </c>
      <c r="I125" s="50"/>
      <c r="J125" s="2">
        <f t="shared" si="28"/>
        <v>1</v>
      </c>
      <c r="K125" s="2"/>
      <c r="L125" s="2"/>
      <c r="M125" s="2">
        <f t="shared" si="25"/>
        <v>0</v>
      </c>
      <c r="N125" s="2">
        <f t="shared" si="26"/>
        <v>0</v>
      </c>
      <c r="O125" s="2"/>
      <c r="P125" s="2"/>
      <c r="Q125" s="2">
        <f t="shared" si="21"/>
        <v>1000</v>
      </c>
      <c r="R125" s="2"/>
      <c r="S125" s="1"/>
      <c r="T125" s="1"/>
      <c r="U125" s="1"/>
      <c r="V125" s="1"/>
      <c r="W125" s="1"/>
      <c r="X125" s="1"/>
      <c r="Y125" s="1"/>
      <c r="Z125" s="1"/>
    </row>
    <row r="126" spans="1:26" ht="19.5" thickBot="1" x14ac:dyDescent="0.35">
      <c r="A126" s="38">
        <f t="shared" si="29"/>
        <v>104</v>
      </c>
      <c r="B126" s="14"/>
      <c r="C126" s="21">
        <f t="shared" si="22"/>
        <v>0</v>
      </c>
      <c r="D126" s="29">
        <v>0</v>
      </c>
      <c r="E126" s="36">
        <f t="shared" si="27"/>
        <v>1061.56</v>
      </c>
      <c r="F126" s="27">
        <f t="shared" si="23"/>
        <v>0</v>
      </c>
      <c r="G126" s="76"/>
      <c r="H126" s="27">
        <f t="shared" si="24"/>
        <v>1061.56</v>
      </c>
      <c r="I126" s="50"/>
      <c r="J126" s="2">
        <f t="shared" si="28"/>
        <v>1</v>
      </c>
      <c r="K126" s="2"/>
      <c r="L126" s="2"/>
      <c r="M126" s="2">
        <f t="shared" si="25"/>
        <v>0</v>
      </c>
      <c r="N126" s="2">
        <f t="shared" si="26"/>
        <v>0</v>
      </c>
      <c r="O126" s="2"/>
      <c r="P126" s="2"/>
      <c r="Q126" s="2">
        <f t="shared" si="21"/>
        <v>1000</v>
      </c>
      <c r="R126" s="2"/>
      <c r="S126" s="1"/>
      <c r="T126" s="1"/>
      <c r="U126" s="1"/>
      <c r="V126" s="1"/>
      <c r="W126" s="1"/>
      <c r="X126" s="1"/>
      <c r="Y126" s="1"/>
      <c r="Z126" s="1"/>
    </row>
    <row r="127" spans="1:26" ht="19.5" thickBot="1" x14ac:dyDescent="0.35">
      <c r="A127" s="38">
        <f t="shared" si="29"/>
        <v>105</v>
      </c>
      <c r="B127" s="14"/>
      <c r="C127" s="21">
        <f t="shared" si="22"/>
        <v>0</v>
      </c>
      <c r="D127" s="29">
        <v>0</v>
      </c>
      <c r="E127" s="36">
        <f t="shared" si="27"/>
        <v>1061.56</v>
      </c>
      <c r="F127" s="27">
        <f t="shared" si="23"/>
        <v>0</v>
      </c>
      <c r="G127" s="76"/>
      <c r="H127" s="27">
        <f t="shared" si="24"/>
        <v>1061.56</v>
      </c>
      <c r="I127" s="50"/>
      <c r="J127" s="2">
        <f t="shared" si="28"/>
        <v>1</v>
      </c>
      <c r="K127" s="2"/>
      <c r="L127" s="2"/>
      <c r="M127" s="2">
        <f t="shared" si="25"/>
        <v>0</v>
      </c>
      <c r="N127" s="2">
        <f t="shared" si="26"/>
        <v>0</v>
      </c>
      <c r="O127" s="2"/>
      <c r="P127" s="2"/>
      <c r="Q127" s="2">
        <f t="shared" si="21"/>
        <v>1000</v>
      </c>
      <c r="R127" s="2"/>
      <c r="S127" s="1"/>
      <c r="T127" s="1"/>
      <c r="U127" s="1"/>
      <c r="V127" s="1"/>
      <c r="W127" s="1"/>
      <c r="X127" s="1"/>
      <c r="Y127" s="1"/>
      <c r="Z127" s="1"/>
    </row>
    <row r="128" spans="1:26" ht="19.5" thickBot="1" x14ac:dyDescent="0.35">
      <c r="A128" s="38">
        <f t="shared" si="29"/>
        <v>106</v>
      </c>
      <c r="B128" s="14"/>
      <c r="C128" s="21">
        <f t="shared" si="22"/>
        <v>0</v>
      </c>
      <c r="D128" s="29">
        <v>0</v>
      </c>
      <c r="E128" s="36">
        <f t="shared" si="27"/>
        <v>1061.56</v>
      </c>
      <c r="F128" s="27">
        <f t="shared" si="23"/>
        <v>0</v>
      </c>
      <c r="G128" s="76"/>
      <c r="H128" s="27">
        <f t="shared" si="24"/>
        <v>1061.56</v>
      </c>
      <c r="I128" s="50"/>
      <c r="J128" s="2">
        <f t="shared" si="28"/>
        <v>1</v>
      </c>
      <c r="K128" s="2"/>
      <c r="L128" s="2"/>
      <c r="M128" s="2">
        <f t="shared" si="25"/>
        <v>0</v>
      </c>
      <c r="N128" s="2">
        <f t="shared" si="26"/>
        <v>0</v>
      </c>
      <c r="O128" s="2"/>
      <c r="P128" s="2"/>
      <c r="Q128" s="2">
        <f t="shared" si="21"/>
        <v>1000</v>
      </c>
      <c r="R128" s="2"/>
      <c r="S128" s="1"/>
      <c r="T128" s="1"/>
      <c r="U128" s="1"/>
      <c r="V128" s="1"/>
      <c r="W128" s="1"/>
      <c r="X128" s="1"/>
      <c r="Y128" s="1"/>
      <c r="Z128" s="1"/>
    </row>
    <row r="129" spans="1:26" ht="19.5" thickBot="1" x14ac:dyDescent="0.35">
      <c r="A129" s="38">
        <f t="shared" si="29"/>
        <v>107</v>
      </c>
      <c r="B129" s="14"/>
      <c r="C129" s="21">
        <f t="shared" si="22"/>
        <v>0</v>
      </c>
      <c r="D129" s="29">
        <v>0</v>
      </c>
      <c r="E129" s="36">
        <f t="shared" si="27"/>
        <v>1061.56</v>
      </c>
      <c r="F129" s="27">
        <f t="shared" si="23"/>
        <v>0</v>
      </c>
      <c r="G129" s="76"/>
      <c r="H129" s="27">
        <f t="shared" si="24"/>
        <v>1061.56</v>
      </c>
      <c r="I129" s="50"/>
      <c r="J129" s="2">
        <f t="shared" si="28"/>
        <v>1</v>
      </c>
      <c r="K129" s="2"/>
      <c r="L129" s="2"/>
      <c r="M129" s="2">
        <f t="shared" si="25"/>
        <v>0</v>
      </c>
      <c r="N129" s="2">
        <f t="shared" si="26"/>
        <v>0</v>
      </c>
      <c r="O129" s="2"/>
      <c r="P129" s="2"/>
      <c r="Q129" s="2">
        <f t="shared" si="21"/>
        <v>1000</v>
      </c>
      <c r="R129" s="2"/>
      <c r="S129" s="1"/>
      <c r="T129" s="1"/>
      <c r="U129" s="1"/>
      <c r="V129" s="1"/>
      <c r="W129" s="1"/>
      <c r="X129" s="1"/>
      <c r="Y129" s="1"/>
      <c r="Z129" s="1"/>
    </row>
    <row r="130" spans="1:26" ht="19.5" thickBot="1" x14ac:dyDescent="0.35">
      <c r="A130" s="38">
        <f t="shared" si="29"/>
        <v>108</v>
      </c>
      <c r="B130" s="14"/>
      <c r="C130" s="21">
        <f t="shared" si="22"/>
        <v>0</v>
      </c>
      <c r="D130" s="29">
        <v>0</v>
      </c>
      <c r="E130" s="36">
        <f t="shared" si="27"/>
        <v>1061.56</v>
      </c>
      <c r="F130" s="27">
        <f t="shared" si="23"/>
        <v>0</v>
      </c>
      <c r="G130" s="76"/>
      <c r="H130" s="27">
        <f t="shared" si="24"/>
        <v>1061.56</v>
      </c>
      <c r="I130" s="50"/>
      <c r="J130" s="2">
        <f t="shared" si="28"/>
        <v>1</v>
      </c>
      <c r="K130" s="2"/>
      <c r="L130" s="2"/>
      <c r="M130" s="2">
        <f t="shared" si="25"/>
        <v>0</v>
      </c>
      <c r="N130" s="2">
        <f t="shared" si="26"/>
        <v>0</v>
      </c>
      <c r="O130" s="2"/>
      <c r="P130" s="2"/>
      <c r="Q130" s="2">
        <f t="shared" si="21"/>
        <v>1000</v>
      </c>
      <c r="R130" s="2"/>
      <c r="S130" s="1"/>
      <c r="T130" s="1"/>
      <c r="U130" s="1"/>
      <c r="V130" s="1"/>
      <c r="W130" s="1"/>
      <c r="X130" s="1"/>
      <c r="Y130" s="1"/>
      <c r="Z130" s="1"/>
    </row>
    <row r="131" spans="1:26" ht="19.5" thickBot="1" x14ac:dyDescent="0.35">
      <c r="A131" s="38">
        <f t="shared" si="29"/>
        <v>109</v>
      </c>
      <c r="B131" s="14"/>
      <c r="C131" s="21">
        <f t="shared" si="22"/>
        <v>0</v>
      </c>
      <c r="D131" s="29">
        <v>0</v>
      </c>
      <c r="E131" s="36">
        <f t="shared" si="27"/>
        <v>1061.56</v>
      </c>
      <c r="F131" s="27">
        <f t="shared" si="23"/>
        <v>0</v>
      </c>
      <c r="G131" s="76"/>
      <c r="H131" s="27">
        <f t="shared" si="24"/>
        <v>1061.56</v>
      </c>
      <c r="I131" s="52"/>
      <c r="J131" s="2">
        <f t="shared" si="28"/>
        <v>1</v>
      </c>
      <c r="K131" s="2"/>
      <c r="L131" s="2"/>
      <c r="M131" s="2">
        <f t="shared" si="25"/>
        <v>0</v>
      </c>
      <c r="N131" s="2">
        <f t="shared" si="26"/>
        <v>0</v>
      </c>
      <c r="O131" s="2"/>
      <c r="P131" s="2"/>
      <c r="Q131" s="2">
        <f t="shared" si="21"/>
        <v>1000</v>
      </c>
      <c r="R131" s="2"/>
      <c r="S131" s="1"/>
      <c r="T131" s="1"/>
      <c r="U131" s="1"/>
      <c r="V131" s="1"/>
      <c r="W131" s="1"/>
      <c r="X131" s="1"/>
      <c r="Y131" s="1"/>
      <c r="Z131" s="1"/>
    </row>
    <row r="132" spans="1:26" ht="19.5" thickBot="1" x14ac:dyDescent="0.35">
      <c r="A132" s="38">
        <f t="shared" si="29"/>
        <v>110</v>
      </c>
      <c r="B132" s="14"/>
      <c r="C132" s="21">
        <f t="shared" si="22"/>
        <v>0</v>
      </c>
      <c r="D132" s="29">
        <v>0</v>
      </c>
      <c r="E132" s="36">
        <f t="shared" si="27"/>
        <v>1061.56</v>
      </c>
      <c r="F132" s="27">
        <f t="shared" si="23"/>
        <v>0</v>
      </c>
      <c r="G132" s="76"/>
      <c r="H132" s="27">
        <f t="shared" si="24"/>
        <v>1061.56</v>
      </c>
      <c r="I132" s="50"/>
      <c r="J132" s="2">
        <f t="shared" si="28"/>
        <v>1</v>
      </c>
      <c r="K132" s="2"/>
      <c r="L132" s="2"/>
      <c r="M132" s="2">
        <f t="shared" si="25"/>
        <v>0</v>
      </c>
      <c r="N132" s="2">
        <f t="shared" si="26"/>
        <v>0</v>
      </c>
      <c r="O132" s="2"/>
      <c r="P132" s="2"/>
      <c r="Q132" s="2">
        <f t="shared" si="21"/>
        <v>1000</v>
      </c>
      <c r="R132" s="2"/>
      <c r="S132" s="1"/>
      <c r="T132" s="1"/>
      <c r="U132" s="1"/>
      <c r="V132" s="1"/>
      <c r="W132" s="1"/>
      <c r="X132" s="1"/>
      <c r="Y132" s="1"/>
      <c r="Z132" s="1"/>
    </row>
    <row r="133" spans="1:26" ht="19.5" thickBot="1" x14ac:dyDescent="0.35">
      <c r="A133" s="38">
        <f t="shared" si="29"/>
        <v>111</v>
      </c>
      <c r="B133" s="14"/>
      <c r="C133" s="21">
        <f t="shared" si="22"/>
        <v>0</v>
      </c>
      <c r="D133" s="29">
        <v>0</v>
      </c>
      <c r="E133" s="36">
        <f t="shared" si="27"/>
        <v>1061.56</v>
      </c>
      <c r="F133" s="27">
        <f t="shared" si="23"/>
        <v>0</v>
      </c>
      <c r="G133" s="76"/>
      <c r="H133" s="27">
        <f t="shared" si="24"/>
        <v>1061.56</v>
      </c>
      <c r="I133" s="50"/>
      <c r="J133" s="2">
        <f t="shared" si="28"/>
        <v>1</v>
      </c>
      <c r="K133" s="2"/>
      <c r="L133" s="2"/>
      <c r="M133" s="2">
        <f t="shared" si="25"/>
        <v>0</v>
      </c>
      <c r="N133" s="2">
        <f t="shared" si="26"/>
        <v>0</v>
      </c>
      <c r="O133" s="2"/>
      <c r="P133" s="2"/>
      <c r="Q133" s="2">
        <f t="shared" si="21"/>
        <v>1000</v>
      </c>
      <c r="R133" s="2"/>
      <c r="S133" s="1"/>
      <c r="T133" s="1"/>
      <c r="U133" s="1"/>
      <c r="V133" s="1"/>
      <c r="W133" s="1"/>
      <c r="X133" s="1"/>
      <c r="Y133" s="1"/>
      <c r="Z133" s="1"/>
    </row>
    <row r="134" spans="1:26" ht="19.5" thickBot="1" x14ac:dyDescent="0.35">
      <c r="A134" s="38">
        <f t="shared" si="29"/>
        <v>112</v>
      </c>
      <c r="B134" s="14"/>
      <c r="C134" s="21">
        <f t="shared" si="22"/>
        <v>0</v>
      </c>
      <c r="D134" s="29">
        <v>0</v>
      </c>
      <c r="E134" s="36">
        <f t="shared" si="27"/>
        <v>1061.56</v>
      </c>
      <c r="F134" s="27">
        <f t="shared" si="23"/>
        <v>0</v>
      </c>
      <c r="G134" s="76"/>
      <c r="H134" s="27">
        <f t="shared" si="24"/>
        <v>1061.56</v>
      </c>
      <c r="I134" s="50"/>
      <c r="J134" s="2">
        <f t="shared" si="28"/>
        <v>1</v>
      </c>
      <c r="K134" s="2"/>
      <c r="L134" s="2"/>
      <c r="M134" s="2">
        <f t="shared" si="25"/>
        <v>0</v>
      </c>
      <c r="N134" s="2">
        <f t="shared" si="26"/>
        <v>0</v>
      </c>
      <c r="O134" s="2"/>
      <c r="P134" s="2"/>
      <c r="Q134" s="2">
        <f t="shared" si="21"/>
        <v>1000</v>
      </c>
      <c r="R134" s="2"/>
      <c r="S134" s="1"/>
      <c r="T134" s="1"/>
      <c r="U134" s="1"/>
      <c r="V134" s="1"/>
      <c r="W134" s="1"/>
      <c r="X134" s="1"/>
      <c r="Y134" s="1"/>
      <c r="Z134" s="1"/>
    </row>
    <row r="135" spans="1:26" ht="19.5" thickBot="1" x14ac:dyDescent="0.35">
      <c r="A135" s="38">
        <f t="shared" si="29"/>
        <v>113</v>
      </c>
      <c r="B135" s="14"/>
      <c r="C135" s="21">
        <f t="shared" si="22"/>
        <v>0</v>
      </c>
      <c r="D135" s="29">
        <v>0</v>
      </c>
      <c r="E135" s="36">
        <f t="shared" si="27"/>
        <v>1061.56</v>
      </c>
      <c r="F135" s="27">
        <f t="shared" si="23"/>
        <v>0</v>
      </c>
      <c r="G135" s="76"/>
      <c r="H135" s="27">
        <f t="shared" si="24"/>
        <v>1061.56</v>
      </c>
      <c r="I135" s="50"/>
      <c r="J135" s="2">
        <f t="shared" si="28"/>
        <v>1</v>
      </c>
      <c r="K135" s="2"/>
      <c r="L135" s="2"/>
      <c r="M135" s="2">
        <f t="shared" si="25"/>
        <v>0</v>
      </c>
      <c r="N135" s="2">
        <f t="shared" si="26"/>
        <v>0</v>
      </c>
      <c r="O135" s="2"/>
      <c r="P135" s="2"/>
      <c r="Q135" s="2">
        <f t="shared" si="21"/>
        <v>1000</v>
      </c>
      <c r="R135" s="2"/>
      <c r="S135" s="1"/>
      <c r="T135" s="1"/>
      <c r="U135" s="1"/>
      <c r="V135" s="1"/>
      <c r="W135" s="1"/>
      <c r="X135" s="1"/>
      <c r="Y135" s="1"/>
      <c r="Z135" s="1"/>
    </row>
    <row r="136" spans="1:26" ht="19.5" thickBot="1" x14ac:dyDescent="0.35">
      <c r="A136" s="38">
        <f t="shared" si="29"/>
        <v>114</v>
      </c>
      <c r="B136" s="14"/>
      <c r="C136" s="21">
        <f t="shared" si="22"/>
        <v>0</v>
      </c>
      <c r="D136" s="29">
        <v>0</v>
      </c>
      <c r="E136" s="36">
        <f t="shared" si="27"/>
        <v>1061.56</v>
      </c>
      <c r="F136" s="27">
        <f t="shared" si="23"/>
        <v>0</v>
      </c>
      <c r="G136" s="76"/>
      <c r="H136" s="27">
        <f t="shared" si="24"/>
        <v>1061.56</v>
      </c>
      <c r="I136" s="50"/>
      <c r="J136" s="2">
        <f t="shared" si="28"/>
        <v>1</v>
      </c>
      <c r="K136" s="2"/>
      <c r="L136" s="2"/>
      <c r="M136" s="2">
        <f t="shared" si="25"/>
        <v>0</v>
      </c>
      <c r="N136" s="2">
        <f t="shared" si="26"/>
        <v>0</v>
      </c>
      <c r="O136" s="2"/>
      <c r="P136" s="2"/>
      <c r="Q136" s="2">
        <f t="shared" si="21"/>
        <v>1000</v>
      </c>
      <c r="R136" s="2"/>
      <c r="S136" s="1"/>
      <c r="T136" s="1"/>
      <c r="U136" s="1"/>
      <c r="V136" s="1"/>
      <c r="W136" s="1"/>
      <c r="X136" s="1"/>
      <c r="Y136" s="1"/>
      <c r="Z136" s="1"/>
    </row>
    <row r="137" spans="1:26" ht="19.5" thickBot="1" x14ac:dyDescent="0.35">
      <c r="A137" s="38">
        <f t="shared" si="29"/>
        <v>115</v>
      </c>
      <c r="B137" s="14"/>
      <c r="C137" s="21">
        <f t="shared" si="22"/>
        <v>0</v>
      </c>
      <c r="D137" s="29">
        <v>0</v>
      </c>
      <c r="E137" s="36">
        <f t="shared" si="27"/>
        <v>1061.56</v>
      </c>
      <c r="F137" s="27">
        <f t="shared" si="23"/>
        <v>0</v>
      </c>
      <c r="G137" s="76"/>
      <c r="H137" s="27">
        <f t="shared" si="24"/>
        <v>1061.56</v>
      </c>
      <c r="I137" s="50"/>
      <c r="J137" s="2">
        <f t="shared" si="28"/>
        <v>1</v>
      </c>
      <c r="K137" s="2"/>
      <c r="L137" s="2"/>
      <c r="M137" s="2">
        <f t="shared" si="25"/>
        <v>0</v>
      </c>
      <c r="N137" s="2">
        <f t="shared" si="26"/>
        <v>0</v>
      </c>
      <c r="O137" s="2"/>
      <c r="P137" s="2"/>
      <c r="Q137" s="2">
        <f t="shared" si="21"/>
        <v>1000</v>
      </c>
      <c r="R137" s="2"/>
      <c r="S137" s="1"/>
      <c r="T137" s="1"/>
      <c r="U137" s="1"/>
      <c r="V137" s="1"/>
      <c r="W137" s="1"/>
      <c r="X137" s="1"/>
      <c r="Y137" s="1"/>
      <c r="Z137" s="1"/>
    </row>
    <row r="138" spans="1:26" ht="19.5" thickBot="1" x14ac:dyDescent="0.35">
      <c r="A138" s="38">
        <f t="shared" si="29"/>
        <v>116</v>
      </c>
      <c r="B138" s="14"/>
      <c r="C138" s="21">
        <f t="shared" si="22"/>
        <v>0</v>
      </c>
      <c r="D138" s="29">
        <v>0</v>
      </c>
      <c r="E138" s="36">
        <f t="shared" si="27"/>
        <v>1061.56</v>
      </c>
      <c r="F138" s="27">
        <f t="shared" si="23"/>
        <v>0</v>
      </c>
      <c r="G138" s="76"/>
      <c r="H138" s="27">
        <f t="shared" si="24"/>
        <v>1061.56</v>
      </c>
      <c r="I138" s="50"/>
      <c r="J138" s="2">
        <f t="shared" si="28"/>
        <v>1</v>
      </c>
      <c r="K138" s="2"/>
      <c r="L138" s="2"/>
      <c r="M138" s="2">
        <f t="shared" si="25"/>
        <v>0</v>
      </c>
      <c r="N138" s="2">
        <f t="shared" si="26"/>
        <v>0</v>
      </c>
      <c r="O138" s="2"/>
      <c r="P138" s="2"/>
      <c r="Q138" s="2">
        <f t="shared" si="21"/>
        <v>1000</v>
      </c>
      <c r="R138" s="2"/>
      <c r="S138" s="1"/>
      <c r="T138" s="1"/>
      <c r="U138" s="1"/>
      <c r="V138" s="1"/>
      <c r="W138" s="1"/>
      <c r="X138" s="1"/>
      <c r="Y138" s="1"/>
      <c r="Z138" s="1"/>
    </row>
    <row r="139" spans="1:26" ht="19.5" thickBot="1" x14ac:dyDescent="0.35">
      <c r="A139" s="38">
        <f t="shared" si="29"/>
        <v>117</v>
      </c>
      <c r="B139" s="14"/>
      <c r="C139" s="21">
        <f t="shared" si="22"/>
        <v>0</v>
      </c>
      <c r="D139" s="29">
        <v>0</v>
      </c>
      <c r="E139" s="36">
        <f t="shared" si="27"/>
        <v>1061.56</v>
      </c>
      <c r="F139" s="27">
        <f t="shared" si="23"/>
        <v>0</v>
      </c>
      <c r="G139" s="76"/>
      <c r="H139" s="27">
        <f t="shared" si="24"/>
        <v>1061.56</v>
      </c>
      <c r="I139" s="50"/>
      <c r="J139" s="2">
        <f t="shared" si="28"/>
        <v>1</v>
      </c>
      <c r="K139" s="2"/>
      <c r="L139" s="2"/>
      <c r="M139" s="2">
        <f t="shared" si="25"/>
        <v>0</v>
      </c>
      <c r="N139" s="2">
        <f t="shared" si="26"/>
        <v>0</v>
      </c>
      <c r="O139" s="2"/>
      <c r="P139" s="2"/>
      <c r="Q139" s="2">
        <f t="shared" si="21"/>
        <v>1000</v>
      </c>
      <c r="R139" s="2"/>
      <c r="S139" s="1"/>
      <c r="T139" s="1"/>
      <c r="U139" s="1"/>
      <c r="V139" s="1"/>
      <c r="W139" s="1"/>
      <c r="X139" s="1"/>
      <c r="Y139" s="1"/>
      <c r="Z139" s="1"/>
    </row>
    <row r="140" spans="1:26" ht="19.5" thickBot="1" x14ac:dyDescent="0.35">
      <c r="A140" s="38">
        <f t="shared" si="29"/>
        <v>118</v>
      </c>
      <c r="B140" s="14"/>
      <c r="C140" s="21">
        <f t="shared" si="22"/>
        <v>0</v>
      </c>
      <c r="D140" s="29">
        <v>0</v>
      </c>
      <c r="E140" s="36">
        <f t="shared" si="27"/>
        <v>1061.56</v>
      </c>
      <c r="F140" s="27">
        <f t="shared" si="23"/>
        <v>0</v>
      </c>
      <c r="G140" s="76"/>
      <c r="H140" s="27">
        <f t="shared" si="24"/>
        <v>1061.56</v>
      </c>
      <c r="I140" s="50"/>
      <c r="J140" s="2">
        <f t="shared" si="28"/>
        <v>1</v>
      </c>
      <c r="K140" s="2"/>
      <c r="L140" s="2"/>
      <c r="M140" s="2">
        <f t="shared" si="25"/>
        <v>0</v>
      </c>
      <c r="N140" s="2">
        <f t="shared" si="26"/>
        <v>0</v>
      </c>
      <c r="O140" s="2"/>
      <c r="P140" s="2"/>
      <c r="Q140" s="2">
        <f t="shared" si="21"/>
        <v>1000</v>
      </c>
      <c r="R140" s="2"/>
      <c r="S140" s="1"/>
      <c r="T140" s="1"/>
      <c r="U140" s="1"/>
      <c r="V140" s="1"/>
      <c r="W140" s="1"/>
      <c r="X140" s="1"/>
      <c r="Y140" s="1"/>
      <c r="Z140" s="1"/>
    </row>
    <row r="141" spans="1:26" ht="19.5" thickBot="1" x14ac:dyDescent="0.35">
      <c r="A141" s="38">
        <f t="shared" si="29"/>
        <v>119</v>
      </c>
      <c r="B141" s="14"/>
      <c r="C141" s="21">
        <f t="shared" si="22"/>
        <v>0</v>
      </c>
      <c r="D141" s="29">
        <v>0</v>
      </c>
      <c r="E141" s="36">
        <f t="shared" si="27"/>
        <v>1061.56</v>
      </c>
      <c r="F141" s="27">
        <f t="shared" si="23"/>
        <v>0</v>
      </c>
      <c r="G141" s="76"/>
      <c r="H141" s="27">
        <f t="shared" si="24"/>
        <v>1061.56</v>
      </c>
      <c r="I141" s="50"/>
      <c r="J141" s="2">
        <f t="shared" si="28"/>
        <v>1</v>
      </c>
      <c r="K141" s="2"/>
      <c r="L141" s="2"/>
      <c r="M141" s="2">
        <f t="shared" si="25"/>
        <v>0</v>
      </c>
      <c r="N141" s="2">
        <f t="shared" si="26"/>
        <v>0</v>
      </c>
      <c r="O141" s="2"/>
      <c r="P141" s="2"/>
      <c r="Q141" s="2">
        <f t="shared" si="21"/>
        <v>1000</v>
      </c>
      <c r="R141" s="2"/>
      <c r="S141" s="1"/>
      <c r="T141" s="1"/>
      <c r="U141" s="1"/>
      <c r="V141" s="1"/>
      <c r="W141" s="1"/>
      <c r="X141" s="1"/>
      <c r="Y141" s="1"/>
      <c r="Z141" s="1"/>
    </row>
    <row r="142" spans="1:26" ht="19.5" thickBot="1" x14ac:dyDescent="0.35">
      <c r="A142" s="38">
        <f>SUM(A141,1)</f>
        <v>120</v>
      </c>
      <c r="B142" s="14"/>
      <c r="C142" s="21">
        <f>IF(B142-B141&gt;0,B142-B141,IF(B142-B141&lt;0,0,IF(B142-B141=0,0)))</f>
        <v>0</v>
      </c>
      <c r="D142" s="29">
        <v>0</v>
      </c>
      <c r="E142" s="36">
        <f t="shared" si="27"/>
        <v>1061.56</v>
      </c>
      <c r="F142" s="27">
        <f t="shared" si="23"/>
        <v>0</v>
      </c>
      <c r="G142" s="80"/>
      <c r="H142" s="27">
        <f t="shared" si="24"/>
        <v>1061.56</v>
      </c>
      <c r="I142" s="50"/>
      <c r="J142" s="2">
        <f t="shared" si="28"/>
        <v>1</v>
      </c>
      <c r="K142" s="2"/>
      <c r="L142" s="2"/>
      <c r="M142" s="2">
        <f t="shared" si="25"/>
        <v>0</v>
      </c>
      <c r="N142" s="2">
        <f t="shared" si="26"/>
        <v>0</v>
      </c>
      <c r="O142" s="2"/>
      <c r="P142" s="2"/>
      <c r="Q142" s="2">
        <f>SUM(Q141,D142)</f>
        <v>1000</v>
      </c>
      <c r="R142" s="2"/>
      <c r="S142" s="1"/>
      <c r="T142" s="1"/>
      <c r="U142" s="1"/>
      <c r="V142" s="1"/>
      <c r="W142" s="1"/>
      <c r="X142" s="1"/>
      <c r="Y142" s="1"/>
      <c r="Z142" s="1"/>
    </row>
    <row r="143" spans="1:26" ht="21.75" thickBot="1" x14ac:dyDescent="0.4">
      <c r="A143" s="22"/>
      <c r="B143" s="23"/>
      <c r="C143" s="24"/>
      <c r="D143" s="25"/>
      <c r="E143" s="24"/>
      <c r="F143" s="94">
        <f>SUM(F23:F142)</f>
        <v>61.56</v>
      </c>
      <c r="G143" s="89"/>
      <c r="H143" s="111">
        <f>SUM(H142,0)</f>
        <v>1061.56</v>
      </c>
      <c r="I143" s="54"/>
      <c r="J143" s="2"/>
      <c r="K143" s="2"/>
      <c r="L143" s="2"/>
      <c r="M143" s="2"/>
      <c r="N143" s="2"/>
      <c r="O143" s="2"/>
      <c r="P143" s="2"/>
      <c r="Q143" s="2"/>
      <c r="R143" s="2"/>
      <c r="S143" s="1"/>
      <c r="T143" s="1"/>
      <c r="U143" s="1"/>
      <c r="V143" s="1"/>
      <c r="W143" s="1"/>
      <c r="X143" s="1"/>
      <c r="Y143" s="1"/>
      <c r="Z143" s="1"/>
    </row>
    <row r="144" spans="1:26" ht="19.5" thickBot="1" x14ac:dyDescent="0.35">
      <c r="A144" s="95"/>
      <c r="B144" s="96"/>
      <c r="C144" s="97" t="s">
        <v>18</v>
      </c>
      <c r="D144" s="98">
        <f>SUM(D23:D142)</f>
        <v>1000</v>
      </c>
      <c r="E144" s="99"/>
      <c r="F144" s="99"/>
      <c r="G144" s="100"/>
      <c r="H144" s="101"/>
      <c r="I144" s="54"/>
      <c r="J144" s="2"/>
      <c r="K144" s="2"/>
      <c r="L144" s="2"/>
      <c r="M144" s="2"/>
      <c r="N144" s="2"/>
      <c r="O144" s="2"/>
      <c r="P144" s="2"/>
      <c r="Q144" s="2"/>
      <c r="R144" s="2"/>
      <c r="S144" s="1"/>
      <c r="T144" s="1"/>
      <c r="U144" s="1"/>
      <c r="V144" s="1"/>
      <c r="W144" s="1"/>
      <c r="X144" s="1"/>
      <c r="Y144" s="1"/>
      <c r="Z144" s="1"/>
    </row>
    <row r="145" spans="1:26" ht="15.75" thickBot="1" x14ac:dyDescent="0.3">
      <c r="A145" s="102"/>
      <c r="B145" s="103"/>
      <c r="C145" s="104"/>
      <c r="D145" s="104"/>
      <c r="E145" s="104"/>
      <c r="F145" s="104"/>
      <c r="G145" s="105"/>
      <c r="H145" s="106"/>
      <c r="I145" s="53"/>
      <c r="J145" s="2"/>
      <c r="K145" s="2"/>
      <c r="L145" s="2"/>
      <c r="M145" s="2"/>
      <c r="N145" s="2"/>
      <c r="O145" s="2"/>
      <c r="P145" s="2"/>
      <c r="Q145" s="2"/>
      <c r="R145" s="2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2"/>
      <c r="B146" s="13"/>
      <c r="J146" s="2"/>
      <c r="K146" s="2"/>
      <c r="L146" s="2"/>
      <c r="M146" s="2"/>
      <c r="N146" s="2"/>
      <c r="O146" s="2"/>
      <c r="P146" s="2"/>
      <c r="Q146" s="2"/>
      <c r="R146" s="2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2"/>
      <c r="B147" s="13"/>
      <c r="J147" s="2"/>
      <c r="K147" s="2"/>
      <c r="L147" s="2"/>
      <c r="M147" s="2"/>
      <c r="N147" s="2"/>
      <c r="O147" s="2"/>
      <c r="P147" s="2"/>
      <c r="Q147" s="2"/>
      <c r="R147" s="2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2"/>
      <c r="B148" s="13"/>
      <c r="J148" s="2"/>
      <c r="K148" s="2"/>
      <c r="L148" s="2"/>
      <c r="M148" s="2"/>
      <c r="N148" s="2"/>
      <c r="O148" s="2"/>
      <c r="P148" s="2"/>
      <c r="Q148" s="2"/>
      <c r="R148" s="2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2"/>
      <c r="B149" s="13"/>
      <c r="J149" s="2"/>
      <c r="K149" s="2"/>
      <c r="L149" s="2"/>
      <c r="M149" s="2"/>
      <c r="N149" s="2"/>
      <c r="O149" s="2"/>
      <c r="P149" s="2"/>
      <c r="Q149" s="2"/>
      <c r="R149" s="2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2"/>
      <c r="B150" s="13"/>
      <c r="J150" s="2"/>
      <c r="K150" s="2"/>
      <c r="L150" s="2"/>
      <c r="M150" s="2"/>
      <c r="N150" s="2"/>
      <c r="O150" s="2"/>
      <c r="P150" s="2"/>
      <c r="Q150" s="2"/>
      <c r="R150" s="2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2"/>
      <c r="B151" s="13"/>
      <c r="J151" s="2"/>
      <c r="K151" s="2"/>
      <c r="L151" s="2"/>
      <c r="M151" s="2"/>
      <c r="N151" s="2"/>
      <c r="O151" s="2"/>
      <c r="P151" s="2"/>
      <c r="Q151" s="2"/>
      <c r="R151" s="2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2"/>
      <c r="B152" s="13"/>
      <c r="J152" s="2"/>
      <c r="K152" s="2"/>
      <c r="L152" s="2"/>
      <c r="M152" s="2"/>
      <c r="N152" s="2"/>
      <c r="O152" s="2"/>
      <c r="P152" s="2"/>
      <c r="Q152" s="2"/>
      <c r="R152" s="2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J153" s="2"/>
      <c r="K153" s="2"/>
      <c r="L153" s="2"/>
      <c r="M153" s="2"/>
      <c r="N153" s="2"/>
      <c r="O153" s="2"/>
      <c r="P153" s="2"/>
      <c r="Q153" s="2"/>
      <c r="R153" s="2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J154" s="2"/>
      <c r="K154" s="2"/>
      <c r="L154" s="2"/>
      <c r="M154" s="2"/>
      <c r="N154" s="2"/>
      <c r="O154" s="2"/>
      <c r="P154" s="2"/>
      <c r="Q154" s="2"/>
      <c r="R154" s="2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J155" s="2"/>
      <c r="K155" s="2"/>
      <c r="L155" s="2"/>
      <c r="M155" s="2"/>
      <c r="N155" s="2"/>
      <c r="O155" s="2"/>
      <c r="P155" s="2"/>
      <c r="Q155" s="2"/>
      <c r="R155" s="2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J156" s="2"/>
      <c r="K156" s="2"/>
      <c r="L156" s="2"/>
      <c r="M156" s="2"/>
      <c r="N156" s="2"/>
      <c r="O156" s="2"/>
      <c r="P156" s="2"/>
      <c r="Q156" s="2"/>
      <c r="R156" s="2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J157" s="2"/>
      <c r="K157" s="2"/>
      <c r="L157" s="2"/>
      <c r="M157" s="2"/>
      <c r="N157" s="2"/>
      <c r="O157" s="2"/>
      <c r="P157" s="2"/>
      <c r="Q157" s="2"/>
      <c r="R157" s="2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J158" s="2"/>
      <c r="K158" s="2"/>
      <c r="L158" s="2"/>
      <c r="M158" s="2"/>
      <c r="N158" s="2"/>
      <c r="O158" s="2"/>
      <c r="P158" s="2"/>
      <c r="Q158" s="2"/>
      <c r="R158" s="2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J159" s="2"/>
      <c r="K159" s="2"/>
      <c r="L159" s="2"/>
      <c r="M159" s="2"/>
      <c r="N159" s="2"/>
      <c r="O159" s="2"/>
      <c r="P159" s="2"/>
      <c r="Q159" s="2"/>
      <c r="R159" s="2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J160" s="2"/>
      <c r="K160" s="2"/>
      <c r="L160" s="2"/>
      <c r="M160" s="2"/>
      <c r="N160" s="2"/>
      <c r="O160" s="2"/>
      <c r="P160" s="2"/>
      <c r="Q160" s="2"/>
      <c r="R160" s="2"/>
      <c r="S160" s="1"/>
      <c r="T160" s="1"/>
    </row>
    <row r="161" spans="10:20" x14ac:dyDescent="0.25">
      <c r="J161" s="2"/>
      <c r="K161" s="2"/>
      <c r="L161" s="2"/>
      <c r="M161" s="2"/>
      <c r="N161" s="2"/>
      <c r="O161" s="2"/>
      <c r="P161" s="2"/>
      <c r="Q161" s="2"/>
      <c r="R161" s="2"/>
      <c r="S161" s="1"/>
      <c r="T161" s="1"/>
    </row>
    <row r="162" spans="10:20" x14ac:dyDescent="0.25">
      <c r="J162" s="2"/>
      <c r="K162" s="2"/>
      <c r="L162" s="2"/>
      <c r="M162" s="2"/>
      <c r="N162" s="2"/>
      <c r="O162" s="2"/>
      <c r="P162" s="2"/>
      <c r="Q162" s="2"/>
      <c r="R162" s="2"/>
      <c r="S162" s="1"/>
      <c r="T162" s="1"/>
    </row>
    <row r="163" spans="10:20" x14ac:dyDescent="0.25">
      <c r="J163" s="2"/>
      <c r="K163" s="2"/>
      <c r="L163" s="2"/>
      <c r="M163" s="2"/>
      <c r="N163" s="2"/>
      <c r="O163" s="2"/>
      <c r="P163" s="2"/>
      <c r="Q163" s="2"/>
      <c r="R163" s="2"/>
      <c r="S163" s="1"/>
      <c r="T163" s="1"/>
    </row>
    <row r="164" spans="10:20" x14ac:dyDescent="0.25">
      <c r="J164" s="2"/>
      <c r="K164" s="2"/>
      <c r="L164" s="2"/>
      <c r="M164" s="2"/>
      <c r="N164" s="2"/>
      <c r="O164" s="2"/>
      <c r="P164" s="2"/>
      <c r="Q164" s="2"/>
      <c r="R164" s="2"/>
      <c r="S164" s="1"/>
      <c r="T164" s="1"/>
    </row>
    <row r="165" spans="10:20" x14ac:dyDescent="0.25">
      <c r="J165" s="2"/>
      <c r="K165" s="2"/>
      <c r="L165" s="2"/>
      <c r="M165" s="2"/>
      <c r="N165" s="2"/>
      <c r="O165" s="2"/>
      <c r="P165" s="2"/>
      <c r="Q165" s="2"/>
      <c r="R165" s="2"/>
      <c r="S165" s="1"/>
      <c r="T165" s="1"/>
    </row>
    <row r="166" spans="10:20" x14ac:dyDescent="0.25">
      <c r="J166" s="2"/>
      <c r="K166" s="2"/>
      <c r="L166" s="2"/>
      <c r="M166" s="2"/>
      <c r="N166" s="2"/>
      <c r="O166" s="2"/>
      <c r="P166" s="2"/>
      <c r="Q166" s="2"/>
      <c r="R166" s="2"/>
      <c r="S166" s="1"/>
      <c r="T166" s="1"/>
    </row>
    <row r="167" spans="10:20" x14ac:dyDescent="0.25">
      <c r="J167" s="2"/>
      <c r="K167" s="2"/>
      <c r="L167" s="2"/>
      <c r="M167" s="2"/>
      <c r="N167" s="2"/>
      <c r="O167" s="2"/>
      <c r="P167" s="2"/>
      <c r="Q167" s="2"/>
      <c r="R167" s="2"/>
      <c r="S167" s="1"/>
      <c r="T167" s="1"/>
    </row>
    <row r="168" spans="10:20" x14ac:dyDescent="0.25">
      <c r="J168" s="2"/>
      <c r="K168" s="2"/>
      <c r="L168" s="2"/>
      <c r="M168" s="2"/>
      <c r="N168" s="2"/>
      <c r="O168" s="2"/>
      <c r="P168" s="2"/>
      <c r="Q168" s="2"/>
      <c r="R168" s="2"/>
      <c r="S168" s="1"/>
      <c r="T168" s="1"/>
    </row>
    <row r="169" spans="10:20" x14ac:dyDescent="0.25">
      <c r="J169" s="2"/>
      <c r="K169" s="2"/>
      <c r="L169" s="2"/>
      <c r="M169" s="2"/>
      <c r="N169" s="2"/>
      <c r="O169" s="2"/>
      <c r="P169" s="2"/>
      <c r="Q169" s="2"/>
      <c r="R169" s="2"/>
      <c r="S169" s="1"/>
      <c r="T169" s="1"/>
    </row>
    <row r="170" spans="10:20" x14ac:dyDescent="0.25">
      <c r="J170" s="2"/>
      <c r="K170" s="2"/>
      <c r="L170" s="2"/>
      <c r="M170" s="2"/>
      <c r="N170" s="2"/>
      <c r="O170" s="2"/>
      <c r="P170" s="2"/>
      <c r="Q170" s="2"/>
      <c r="R170" s="2"/>
      <c r="S170" s="1"/>
      <c r="T170" s="1"/>
    </row>
    <row r="171" spans="10:20" x14ac:dyDescent="0.25">
      <c r="J171" s="2"/>
      <c r="K171" s="2"/>
      <c r="L171" s="2"/>
      <c r="M171" s="2"/>
      <c r="N171" s="2"/>
      <c r="O171" s="2"/>
      <c r="P171" s="2"/>
      <c r="Q171" s="2"/>
      <c r="R171" s="2"/>
      <c r="S171" s="1"/>
      <c r="T171" s="1"/>
    </row>
    <row r="172" spans="10:20" x14ac:dyDescent="0.25">
      <c r="J172" s="2"/>
      <c r="K172" s="2"/>
      <c r="L172" s="2"/>
      <c r="M172" s="2"/>
      <c r="N172" s="2"/>
      <c r="O172" s="2"/>
      <c r="P172" s="2"/>
      <c r="Q172" s="2"/>
      <c r="R172" s="2"/>
      <c r="S172" s="1"/>
      <c r="T172" s="1"/>
    </row>
    <row r="173" spans="10:20" x14ac:dyDescent="0.25">
      <c r="J173" s="2"/>
      <c r="K173" s="2"/>
      <c r="L173" s="2"/>
      <c r="M173" s="2"/>
      <c r="N173" s="2"/>
      <c r="O173" s="2"/>
      <c r="P173" s="2"/>
      <c r="Q173" s="2"/>
      <c r="R173" s="2"/>
      <c r="S173" s="1"/>
      <c r="T173" s="1"/>
    </row>
    <row r="174" spans="10:20" x14ac:dyDescent="0.25">
      <c r="J174" s="2"/>
      <c r="K174" s="2"/>
      <c r="L174" s="2"/>
      <c r="M174" s="2"/>
      <c r="N174" s="2"/>
      <c r="O174" s="2"/>
      <c r="P174" s="2"/>
      <c r="Q174" s="2"/>
      <c r="R174" s="2"/>
      <c r="S174" s="1"/>
      <c r="T174" s="1"/>
    </row>
    <row r="175" spans="10:20" x14ac:dyDescent="0.25">
      <c r="J175" s="2"/>
      <c r="K175" s="2"/>
      <c r="L175" s="2"/>
      <c r="M175" s="2"/>
      <c r="N175" s="2"/>
      <c r="O175" s="2"/>
      <c r="P175" s="2"/>
      <c r="Q175" s="2"/>
      <c r="R175" s="2"/>
      <c r="S175" s="1"/>
      <c r="T175" s="1"/>
    </row>
    <row r="176" spans="10:20" x14ac:dyDescent="0.25">
      <c r="J176" s="2"/>
      <c r="K176" s="2"/>
      <c r="L176" s="2"/>
      <c r="M176" s="2"/>
      <c r="N176" s="2"/>
      <c r="O176" s="2"/>
      <c r="P176" s="2"/>
      <c r="Q176" s="2"/>
      <c r="R176" s="2"/>
      <c r="S176" s="1"/>
      <c r="T176" s="1"/>
    </row>
    <row r="177" spans="10:20" x14ac:dyDescent="0.25">
      <c r="J177" s="2"/>
      <c r="K177" s="2"/>
      <c r="L177" s="2"/>
      <c r="M177" s="2"/>
      <c r="N177" s="2"/>
      <c r="O177" s="2"/>
      <c r="P177" s="2"/>
      <c r="Q177" s="2"/>
      <c r="R177" s="2"/>
      <c r="S177" s="1"/>
      <c r="T177" s="1"/>
    </row>
    <row r="178" spans="10:20" x14ac:dyDescent="0.25">
      <c r="J178" s="2"/>
      <c r="K178" s="2"/>
      <c r="L178" s="2"/>
      <c r="M178" s="2"/>
      <c r="N178" s="2"/>
      <c r="O178" s="2"/>
      <c r="P178" s="2"/>
      <c r="Q178" s="2"/>
      <c r="R178" s="2"/>
      <c r="S178" s="1"/>
      <c r="T178" s="1"/>
    </row>
    <row r="179" spans="10:20" x14ac:dyDescent="0.25">
      <c r="J179" s="2"/>
      <c r="K179" s="2"/>
      <c r="L179" s="2"/>
      <c r="M179" s="2"/>
      <c r="N179" s="2"/>
      <c r="O179" s="2"/>
      <c r="P179" s="2"/>
      <c r="Q179" s="2"/>
      <c r="R179" s="2"/>
      <c r="S179" s="1"/>
      <c r="T179" s="1"/>
    </row>
    <row r="180" spans="10:20" x14ac:dyDescent="0.25">
      <c r="J180" s="2"/>
      <c r="K180" s="2"/>
      <c r="L180" s="2"/>
      <c r="M180" s="2"/>
      <c r="N180" s="2"/>
      <c r="O180" s="2"/>
      <c r="P180" s="2"/>
      <c r="Q180" s="2"/>
      <c r="R180" s="2"/>
      <c r="S180" s="1"/>
      <c r="T180" s="1"/>
    </row>
    <row r="181" spans="10:20" x14ac:dyDescent="0.25">
      <c r="J181" s="2"/>
      <c r="K181" s="2"/>
      <c r="L181" s="2"/>
      <c r="M181" s="2"/>
      <c r="N181" s="2"/>
      <c r="O181" s="2"/>
      <c r="P181" s="2"/>
      <c r="Q181" s="2"/>
      <c r="R181" s="2"/>
      <c r="S181" s="1"/>
      <c r="T181" s="1"/>
    </row>
    <row r="182" spans="10:20" x14ac:dyDescent="0.25">
      <c r="J182" s="2"/>
      <c r="K182" s="2"/>
      <c r="L182" s="2"/>
      <c r="M182" s="2"/>
      <c r="N182" s="2"/>
      <c r="O182" s="2"/>
      <c r="P182" s="2"/>
      <c r="Q182" s="2"/>
      <c r="R182" s="2"/>
      <c r="S182" s="1"/>
      <c r="T182" s="1"/>
    </row>
    <row r="183" spans="10:20" x14ac:dyDescent="0.25">
      <c r="J183" s="2"/>
      <c r="K183" s="2"/>
      <c r="L183" s="2"/>
      <c r="M183" s="2"/>
      <c r="N183" s="2"/>
      <c r="O183" s="2"/>
      <c r="P183" s="2"/>
      <c r="Q183" s="2"/>
      <c r="R183" s="2"/>
      <c r="S183" s="1"/>
      <c r="T183" s="1"/>
    </row>
    <row r="184" spans="10:20" x14ac:dyDescent="0.25">
      <c r="J184" s="2"/>
      <c r="K184" s="2"/>
      <c r="L184" s="2"/>
      <c r="M184" s="2"/>
      <c r="N184" s="2"/>
      <c r="O184" s="2"/>
      <c r="P184" s="2"/>
      <c r="Q184" s="2"/>
      <c r="R184" s="2"/>
      <c r="S184" s="1"/>
      <c r="T184" s="1"/>
    </row>
    <row r="185" spans="10:20" x14ac:dyDescent="0.25">
      <c r="J185" s="2"/>
      <c r="K185" s="2"/>
      <c r="L185" s="2"/>
      <c r="M185" s="2"/>
      <c r="N185" s="2"/>
      <c r="O185" s="2"/>
      <c r="P185" s="2"/>
      <c r="Q185" s="2"/>
      <c r="R185" s="2"/>
      <c r="S185" s="1"/>
      <c r="T185" s="1"/>
    </row>
    <row r="186" spans="10:20" x14ac:dyDescent="0.25">
      <c r="J186" s="2"/>
      <c r="K186" s="2"/>
      <c r="L186" s="2"/>
      <c r="M186" s="2"/>
      <c r="N186" s="2"/>
      <c r="O186" s="2"/>
      <c r="P186" s="2"/>
      <c r="Q186" s="2"/>
      <c r="R186" s="2"/>
      <c r="S186" s="1"/>
      <c r="T186" s="1"/>
    </row>
    <row r="187" spans="10:20" x14ac:dyDescent="0.25">
      <c r="J187" s="2"/>
      <c r="K187" s="2"/>
      <c r="L187" s="2"/>
      <c r="M187" s="2"/>
      <c r="N187" s="2"/>
      <c r="O187" s="2"/>
      <c r="P187" s="2"/>
      <c r="Q187" s="2"/>
      <c r="R187" s="2"/>
      <c r="S187" s="1"/>
      <c r="T187" s="1"/>
    </row>
    <row r="188" spans="10:20" x14ac:dyDescent="0.25">
      <c r="J188" s="2"/>
      <c r="K188" s="2"/>
      <c r="L188" s="2"/>
      <c r="M188" s="2"/>
      <c r="N188" s="2"/>
      <c r="O188" s="2"/>
      <c r="P188" s="2"/>
      <c r="Q188" s="2"/>
      <c r="R188" s="2"/>
      <c r="S188" s="1"/>
      <c r="T188" s="1"/>
    </row>
    <row r="189" spans="10:20" x14ac:dyDescent="0.25">
      <c r="J189" s="2"/>
      <c r="K189" s="2"/>
      <c r="L189" s="2"/>
      <c r="M189" s="2"/>
      <c r="N189" s="2"/>
      <c r="O189" s="2"/>
      <c r="P189" s="2"/>
      <c r="Q189" s="2"/>
      <c r="R189" s="2"/>
      <c r="S189" s="1"/>
      <c r="T189" s="1"/>
    </row>
    <row r="190" spans="10:20" x14ac:dyDescent="0.25">
      <c r="J190" s="2"/>
      <c r="K190" s="2"/>
      <c r="L190" s="2"/>
      <c r="M190" s="2"/>
      <c r="N190" s="2"/>
      <c r="O190" s="2"/>
      <c r="P190" s="2"/>
      <c r="Q190" s="2"/>
      <c r="R190" s="2"/>
      <c r="S190" s="1"/>
      <c r="T190" s="1"/>
    </row>
    <row r="191" spans="10:20" x14ac:dyDescent="0.25">
      <c r="J191" s="2"/>
      <c r="K191" s="2"/>
      <c r="L191" s="2"/>
      <c r="M191" s="2"/>
      <c r="N191" s="2"/>
      <c r="O191" s="2"/>
      <c r="P191" s="2"/>
      <c r="Q191" s="2"/>
      <c r="R191" s="2"/>
      <c r="S191" s="1"/>
      <c r="T191" s="1"/>
    </row>
    <row r="192" spans="10:20" x14ac:dyDescent="0.25">
      <c r="J192" s="2"/>
      <c r="K192" s="2"/>
      <c r="L192" s="2"/>
      <c r="M192" s="2"/>
      <c r="N192" s="2"/>
      <c r="O192" s="2"/>
      <c r="P192" s="2"/>
      <c r="Q192" s="2"/>
      <c r="R192" s="2"/>
      <c r="S192" s="1"/>
      <c r="T192" s="1"/>
    </row>
    <row r="193" spans="10:20" x14ac:dyDescent="0.25">
      <c r="J193" s="2"/>
      <c r="K193" s="2"/>
      <c r="L193" s="2"/>
      <c r="M193" s="2"/>
      <c r="N193" s="2"/>
      <c r="O193" s="2"/>
      <c r="P193" s="2"/>
      <c r="Q193" s="2"/>
      <c r="R193" s="2"/>
      <c r="S193" s="1"/>
      <c r="T193" s="1"/>
    </row>
    <row r="194" spans="10:20" x14ac:dyDescent="0.25">
      <c r="J194" s="2"/>
      <c r="K194" s="2"/>
      <c r="L194" s="2"/>
      <c r="M194" s="2"/>
      <c r="N194" s="2"/>
      <c r="O194" s="2"/>
      <c r="P194" s="2"/>
      <c r="Q194" s="2"/>
      <c r="R194" s="2"/>
      <c r="S194" s="1"/>
      <c r="T194" s="1"/>
    </row>
    <row r="195" spans="10:20" x14ac:dyDescent="0.25">
      <c r="J195" s="2"/>
      <c r="K195" s="2"/>
      <c r="L195" s="2"/>
      <c r="M195" s="2"/>
      <c r="N195" s="2"/>
      <c r="O195" s="2"/>
      <c r="P195" s="2"/>
      <c r="Q195" s="2"/>
      <c r="R195" s="2"/>
      <c r="S195" s="1"/>
      <c r="T195" s="1"/>
    </row>
    <row r="196" spans="10:20" x14ac:dyDescent="0.25">
      <c r="J196" s="2"/>
      <c r="K196" s="2"/>
      <c r="L196" s="2"/>
      <c r="M196" s="2"/>
      <c r="N196" s="2"/>
      <c r="O196" s="2"/>
      <c r="P196" s="2"/>
      <c r="Q196" s="2"/>
      <c r="R196" s="2"/>
      <c r="S196" s="1"/>
      <c r="T196" s="1"/>
    </row>
    <row r="197" spans="10:20" x14ac:dyDescent="0.25">
      <c r="J197" s="2"/>
      <c r="K197" s="2"/>
      <c r="L197" s="2"/>
      <c r="M197" s="2"/>
      <c r="N197" s="2"/>
      <c r="O197" s="2"/>
      <c r="P197" s="2"/>
      <c r="Q197" s="2"/>
      <c r="R197" s="2"/>
      <c r="S197" s="1"/>
      <c r="T197" s="1"/>
    </row>
    <row r="198" spans="10:20" x14ac:dyDescent="0.25">
      <c r="J198" s="2"/>
      <c r="K198" s="2"/>
      <c r="L198" s="2"/>
      <c r="M198" s="2"/>
      <c r="N198" s="2"/>
      <c r="O198" s="2"/>
      <c r="P198" s="2"/>
      <c r="Q198" s="2"/>
      <c r="R198" s="2"/>
      <c r="S198" s="1"/>
      <c r="T198" s="1"/>
    </row>
    <row r="199" spans="10:20" x14ac:dyDescent="0.25">
      <c r="J199" s="2"/>
      <c r="K199" s="2"/>
      <c r="L199" s="2"/>
      <c r="M199" s="2"/>
      <c r="N199" s="2"/>
      <c r="O199" s="2"/>
      <c r="P199" s="2"/>
      <c r="Q199" s="2"/>
      <c r="R199" s="2"/>
      <c r="S199" s="1"/>
      <c r="T199" s="1"/>
    </row>
    <row r="200" spans="10:20" x14ac:dyDescent="0.25">
      <c r="J200" s="2"/>
      <c r="K200" s="2"/>
      <c r="L200" s="2"/>
      <c r="M200" s="2"/>
      <c r="N200" s="2"/>
      <c r="O200" s="2"/>
      <c r="P200" s="2"/>
      <c r="Q200" s="2"/>
      <c r="R200" s="2"/>
      <c r="S200" s="1"/>
      <c r="T200" s="1"/>
    </row>
    <row r="201" spans="10:20" x14ac:dyDescent="0.25">
      <c r="J201" s="2"/>
      <c r="K201" s="2"/>
      <c r="L201" s="2"/>
      <c r="M201" s="2"/>
      <c r="N201" s="2"/>
      <c r="O201" s="2"/>
      <c r="P201" s="2"/>
      <c r="Q201" s="2"/>
      <c r="R201" s="2"/>
      <c r="S201" s="1"/>
      <c r="T201" s="1"/>
    </row>
    <row r="202" spans="10:20" x14ac:dyDescent="0.25">
      <c r="J202" s="2"/>
      <c r="K202" s="2"/>
      <c r="L202" s="2"/>
      <c r="M202" s="2"/>
      <c r="N202" s="2"/>
      <c r="O202" s="2"/>
      <c r="P202" s="2"/>
      <c r="Q202" s="2"/>
      <c r="R202" s="2"/>
      <c r="S202" s="1"/>
      <c r="T202" s="1"/>
    </row>
    <row r="203" spans="10:20" x14ac:dyDescent="0.25">
      <c r="J203" s="2"/>
      <c r="K203" s="2"/>
      <c r="L203" s="2"/>
      <c r="M203" s="2"/>
      <c r="N203" s="2"/>
      <c r="O203" s="2"/>
      <c r="P203" s="2"/>
      <c r="Q203" s="2"/>
      <c r="R203" s="2"/>
      <c r="S203" s="1"/>
      <c r="T203" s="1"/>
    </row>
    <row r="204" spans="10:20" x14ac:dyDescent="0.25">
      <c r="J204" s="2"/>
      <c r="K204" s="2"/>
      <c r="L204" s="2"/>
      <c r="M204" s="2"/>
      <c r="N204" s="2"/>
      <c r="O204" s="2"/>
      <c r="P204" s="2"/>
      <c r="Q204" s="2"/>
      <c r="R204" s="2"/>
      <c r="S204" s="1"/>
      <c r="T204" s="1"/>
    </row>
    <row r="205" spans="10:20" x14ac:dyDescent="0.25">
      <c r="J205" s="2"/>
      <c r="K205" s="2"/>
      <c r="L205" s="2"/>
      <c r="M205" s="2"/>
      <c r="N205" s="2"/>
      <c r="O205" s="2"/>
      <c r="P205" s="2"/>
      <c r="Q205" s="2"/>
      <c r="R205" s="2"/>
      <c r="S205" s="1"/>
      <c r="T205" s="1"/>
    </row>
    <row r="206" spans="10:20" x14ac:dyDescent="0.25">
      <c r="J206" s="2"/>
      <c r="K206" s="2"/>
      <c r="L206" s="2"/>
      <c r="M206" s="2"/>
      <c r="N206" s="2"/>
      <c r="O206" s="2"/>
      <c r="P206" s="2"/>
      <c r="Q206" s="2"/>
      <c r="R206" s="2"/>
      <c r="S206" s="1"/>
      <c r="T206" s="1"/>
    </row>
    <row r="207" spans="10:20" x14ac:dyDescent="0.25">
      <c r="J207" s="2"/>
      <c r="K207" s="2"/>
      <c r="L207" s="2"/>
      <c r="M207" s="2"/>
      <c r="N207" s="2"/>
      <c r="O207" s="2"/>
      <c r="P207" s="2"/>
      <c r="Q207" s="2"/>
      <c r="R207" s="2"/>
      <c r="S207" s="1"/>
      <c r="T207" s="1"/>
    </row>
    <row r="208" spans="10:20" x14ac:dyDescent="0.25">
      <c r="J208" s="2"/>
      <c r="K208" s="2"/>
      <c r="L208" s="2"/>
      <c r="M208" s="2"/>
      <c r="N208" s="2"/>
      <c r="O208" s="2"/>
      <c r="P208" s="2"/>
      <c r="Q208" s="2"/>
      <c r="R208" s="2"/>
      <c r="S208" s="1"/>
      <c r="T208" s="1"/>
    </row>
    <row r="209" spans="10:20" x14ac:dyDescent="0.25">
      <c r="J209" s="2"/>
      <c r="K209" s="2"/>
      <c r="L209" s="2"/>
      <c r="M209" s="2"/>
      <c r="N209" s="2"/>
      <c r="O209" s="2"/>
      <c r="P209" s="2"/>
      <c r="Q209" s="2"/>
      <c r="R209" s="2"/>
      <c r="S209" s="1"/>
      <c r="T209" s="1"/>
    </row>
    <row r="210" spans="10:20" x14ac:dyDescent="0.25">
      <c r="J210" s="2"/>
      <c r="K210" s="2"/>
      <c r="L210" s="2"/>
      <c r="M210" s="2"/>
      <c r="N210" s="2"/>
      <c r="O210" s="2"/>
      <c r="P210" s="2"/>
      <c r="Q210" s="2"/>
      <c r="R210" s="2"/>
      <c r="S210" s="1"/>
      <c r="T210" s="1"/>
    </row>
    <row r="211" spans="10:20" x14ac:dyDescent="0.25">
      <c r="J211" s="2"/>
      <c r="K211" s="2"/>
      <c r="L211" s="2"/>
      <c r="M211" s="2"/>
      <c r="N211" s="2"/>
      <c r="O211" s="2"/>
      <c r="P211" s="2"/>
      <c r="Q211" s="2"/>
      <c r="R211" s="2"/>
      <c r="S211" s="1"/>
      <c r="T211" s="1"/>
    </row>
    <row r="212" spans="10:20" x14ac:dyDescent="0.25">
      <c r="J212" s="2"/>
      <c r="K212" s="2"/>
      <c r="L212" s="2"/>
      <c r="M212" s="2"/>
      <c r="N212" s="2"/>
      <c r="O212" s="2"/>
      <c r="P212" s="2"/>
      <c r="Q212" s="2"/>
      <c r="R212" s="2"/>
      <c r="S212" s="1"/>
      <c r="T212" s="1"/>
    </row>
    <row r="213" spans="10:20" x14ac:dyDescent="0.25">
      <c r="J213" s="2"/>
      <c r="K213" s="2"/>
      <c r="L213" s="2"/>
      <c r="M213" s="2"/>
      <c r="N213" s="2"/>
      <c r="O213" s="2"/>
      <c r="P213" s="2"/>
      <c r="Q213" s="2"/>
      <c r="R213" s="2"/>
      <c r="S213" s="1"/>
      <c r="T213" s="1"/>
    </row>
    <row r="214" spans="10:20" x14ac:dyDescent="0.25">
      <c r="J214" s="2"/>
      <c r="K214" s="2"/>
      <c r="L214" s="2"/>
      <c r="M214" s="2"/>
      <c r="N214" s="2"/>
      <c r="O214" s="2"/>
      <c r="P214" s="2"/>
      <c r="Q214" s="2"/>
      <c r="R214" s="2"/>
      <c r="S214" s="1"/>
      <c r="T214" s="1"/>
    </row>
    <row r="215" spans="10:20" x14ac:dyDescent="0.25">
      <c r="J215" s="2"/>
      <c r="K215" s="2"/>
      <c r="L215" s="2"/>
      <c r="M215" s="2"/>
      <c r="N215" s="2"/>
      <c r="O215" s="2"/>
      <c r="P215" s="2"/>
      <c r="Q215" s="2"/>
      <c r="R215" s="2"/>
      <c r="S215" s="1"/>
      <c r="T215" s="1"/>
    </row>
    <row r="216" spans="10:20" x14ac:dyDescent="0.25">
      <c r="J216" s="2"/>
      <c r="K216" s="2"/>
      <c r="L216" s="2"/>
      <c r="M216" s="2"/>
      <c r="N216" s="2"/>
      <c r="O216" s="2"/>
      <c r="P216" s="2"/>
      <c r="Q216" s="2"/>
      <c r="R216" s="2"/>
      <c r="S216" s="1"/>
      <c r="T216" s="1"/>
    </row>
    <row r="217" spans="10:20" x14ac:dyDescent="0.25">
      <c r="J217" s="2"/>
      <c r="K217" s="2"/>
      <c r="L217" s="2"/>
      <c r="M217" s="2"/>
      <c r="N217" s="2"/>
      <c r="O217" s="2"/>
      <c r="P217" s="2"/>
      <c r="Q217" s="2"/>
      <c r="R217" s="2"/>
      <c r="S217" s="1"/>
      <c r="T217" s="1"/>
    </row>
    <row r="218" spans="10:20" x14ac:dyDescent="0.25">
      <c r="J218" s="2"/>
      <c r="K218" s="2"/>
      <c r="L218" s="2"/>
      <c r="M218" s="2"/>
      <c r="N218" s="2"/>
      <c r="O218" s="2"/>
      <c r="P218" s="2"/>
      <c r="Q218" s="2"/>
      <c r="R218" s="2"/>
      <c r="S218" s="1"/>
      <c r="T218" s="1"/>
    </row>
    <row r="219" spans="10:20" x14ac:dyDescent="0.25">
      <c r="J219" s="2"/>
      <c r="K219" s="2"/>
      <c r="L219" s="2"/>
      <c r="M219" s="2"/>
      <c r="N219" s="2"/>
      <c r="O219" s="2"/>
      <c r="P219" s="2"/>
      <c r="Q219" s="2"/>
      <c r="R219" s="2"/>
      <c r="S219" s="1"/>
      <c r="T219" s="1"/>
    </row>
    <row r="220" spans="10:20" x14ac:dyDescent="0.25">
      <c r="J220" s="2"/>
      <c r="K220" s="2"/>
      <c r="L220" s="2"/>
      <c r="M220" s="2"/>
      <c r="N220" s="2"/>
      <c r="O220" s="2"/>
      <c r="P220" s="2"/>
      <c r="Q220" s="2"/>
      <c r="R220" s="2"/>
      <c r="S220" s="1"/>
      <c r="T220" s="1"/>
    </row>
    <row r="221" spans="10:20" x14ac:dyDescent="0.25">
      <c r="J221" s="2"/>
      <c r="K221" s="2"/>
      <c r="L221" s="2"/>
      <c r="M221" s="2"/>
      <c r="N221" s="2"/>
      <c r="O221" s="2"/>
      <c r="P221" s="2"/>
      <c r="Q221" s="2"/>
      <c r="R221" s="2"/>
      <c r="S221" s="1"/>
      <c r="T221" s="1"/>
    </row>
    <row r="222" spans="10:20" x14ac:dyDescent="0.25">
      <c r="J222" s="2"/>
      <c r="K222" s="2"/>
      <c r="L222" s="2"/>
      <c r="M222" s="2"/>
      <c r="N222" s="2"/>
      <c r="O222" s="2"/>
      <c r="P222" s="2"/>
      <c r="Q222" s="2"/>
      <c r="R222" s="2"/>
      <c r="S222" s="1"/>
      <c r="T222" s="1"/>
    </row>
    <row r="223" spans="10:20" x14ac:dyDescent="0.25">
      <c r="J223" s="2"/>
      <c r="K223" s="2"/>
      <c r="L223" s="2"/>
      <c r="M223" s="2"/>
      <c r="N223" s="2"/>
      <c r="O223" s="2"/>
      <c r="P223" s="2"/>
      <c r="Q223" s="2"/>
      <c r="R223" s="2"/>
      <c r="S223" s="1"/>
      <c r="T223" s="1"/>
    </row>
    <row r="224" spans="10:20" x14ac:dyDescent="0.25">
      <c r="J224" s="2"/>
      <c r="K224" s="2"/>
      <c r="L224" s="2"/>
      <c r="M224" s="2"/>
      <c r="N224" s="2"/>
      <c r="O224" s="2"/>
      <c r="P224" s="2"/>
      <c r="Q224" s="2"/>
      <c r="R224" s="2"/>
      <c r="S224" s="1"/>
      <c r="T224" s="1"/>
    </row>
    <row r="225" spans="10:20" x14ac:dyDescent="0.25">
      <c r="J225" s="2"/>
      <c r="K225" s="2"/>
      <c r="L225" s="2"/>
      <c r="M225" s="2"/>
      <c r="N225" s="2"/>
      <c r="O225" s="2"/>
      <c r="P225" s="2"/>
      <c r="Q225" s="2"/>
      <c r="R225" s="2"/>
      <c r="S225" s="1"/>
      <c r="T225" s="1"/>
    </row>
    <row r="226" spans="10:20" x14ac:dyDescent="0.25">
      <c r="J226" s="2"/>
      <c r="K226" s="2"/>
      <c r="L226" s="2"/>
      <c r="M226" s="2"/>
      <c r="N226" s="2"/>
      <c r="O226" s="2"/>
      <c r="P226" s="2"/>
      <c r="Q226" s="2"/>
      <c r="R226" s="2"/>
      <c r="S226" s="1"/>
      <c r="T226" s="1"/>
    </row>
    <row r="227" spans="10:20" x14ac:dyDescent="0.25">
      <c r="J227" s="2"/>
      <c r="K227" s="2"/>
      <c r="L227" s="2"/>
      <c r="M227" s="2"/>
      <c r="N227" s="2"/>
      <c r="O227" s="2"/>
      <c r="P227" s="2"/>
      <c r="Q227" s="2"/>
      <c r="R227" s="2"/>
      <c r="S227" s="1"/>
      <c r="T227" s="1"/>
    </row>
    <row r="228" spans="10:20" x14ac:dyDescent="0.25">
      <c r="J228" s="2"/>
      <c r="K228" s="2"/>
      <c r="L228" s="2"/>
      <c r="M228" s="2"/>
      <c r="N228" s="2"/>
      <c r="O228" s="2"/>
      <c r="P228" s="2"/>
      <c r="Q228" s="2"/>
      <c r="R228" s="2"/>
      <c r="S228" s="1"/>
      <c r="T228" s="1"/>
    </row>
    <row r="229" spans="10:20" x14ac:dyDescent="0.25">
      <c r="J229" s="2"/>
      <c r="K229" s="2"/>
      <c r="L229" s="2"/>
      <c r="M229" s="2"/>
      <c r="N229" s="2"/>
      <c r="O229" s="2"/>
      <c r="P229" s="2"/>
      <c r="Q229" s="2"/>
      <c r="R229" s="2"/>
      <c r="S229" s="1"/>
      <c r="T229" s="1"/>
    </row>
    <row r="230" spans="10:20" x14ac:dyDescent="0.25">
      <c r="J230" s="2"/>
      <c r="K230" s="2"/>
      <c r="L230" s="2"/>
      <c r="M230" s="2"/>
      <c r="N230" s="2"/>
      <c r="O230" s="2"/>
      <c r="P230" s="2"/>
      <c r="Q230" s="2"/>
      <c r="R230" s="2"/>
      <c r="S230" s="1"/>
      <c r="T230" s="1"/>
    </row>
    <row r="231" spans="10:20" x14ac:dyDescent="0.25">
      <c r="J231" s="2"/>
      <c r="K231" s="2"/>
      <c r="L231" s="2"/>
      <c r="M231" s="2"/>
      <c r="N231" s="2"/>
      <c r="O231" s="2"/>
      <c r="P231" s="2"/>
      <c r="Q231" s="2"/>
      <c r="R231" s="2"/>
      <c r="S231" s="1"/>
      <c r="T231" s="1"/>
    </row>
    <row r="232" spans="10:20" x14ac:dyDescent="0.25">
      <c r="J232" s="2"/>
      <c r="K232" s="2"/>
      <c r="L232" s="2"/>
      <c r="M232" s="2"/>
      <c r="N232" s="2"/>
      <c r="O232" s="2"/>
      <c r="P232" s="2"/>
      <c r="Q232" s="2"/>
      <c r="R232" s="2"/>
      <c r="S232" s="1"/>
      <c r="T232" s="1"/>
    </row>
    <row r="233" spans="10:20" x14ac:dyDescent="0.25">
      <c r="J233" s="2"/>
      <c r="K233" s="2"/>
      <c r="L233" s="2"/>
      <c r="M233" s="2"/>
      <c r="N233" s="2"/>
      <c r="O233" s="2"/>
      <c r="P233" s="2"/>
      <c r="Q233" s="2"/>
      <c r="R233" s="2"/>
      <c r="S233" s="1"/>
      <c r="T233" s="1"/>
    </row>
    <row r="234" spans="10:20" x14ac:dyDescent="0.25">
      <c r="J234" s="2"/>
      <c r="K234" s="2"/>
      <c r="L234" s="2"/>
      <c r="M234" s="2"/>
      <c r="N234" s="2"/>
      <c r="O234" s="2"/>
      <c r="P234" s="2"/>
      <c r="Q234" s="2"/>
      <c r="R234" s="2"/>
      <c r="S234" s="1"/>
      <c r="T234" s="1"/>
    </row>
    <row r="235" spans="10:20" x14ac:dyDescent="0.25">
      <c r="J235" s="2"/>
      <c r="K235" s="2"/>
      <c r="L235" s="2"/>
      <c r="M235" s="2"/>
      <c r="N235" s="2"/>
      <c r="O235" s="2"/>
      <c r="P235" s="2"/>
      <c r="Q235" s="2"/>
      <c r="R235" s="2"/>
      <c r="S235" s="1"/>
      <c r="T235" s="1"/>
    </row>
    <row r="236" spans="10:20" x14ac:dyDescent="0.25">
      <c r="J236" s="2"/>
      <c r="K236" s="2"/>
      <c r="L236" s="2"/>
      <c r="M236" s="2"/>
      <c r="N236" s="2"/>
      <c r="O236" s="2"/>
      <c r="P236" s="2"/>
      <c r="Q236" s="2"/>
      <c r="R236" s="2"/>
      <c r="S236" s="1"/>
      <c r="T236" s="1"/>
    </row>
    <row r="237" spans="10:20" x14ac:dyDescent="0.25">
      <c r="J237" s="2"/>
      <c r="K237" s="2"/>
      <c r="L237" s="2"/>
      <c r="M237" s="2"/>
      <c r="N237" s="2"/>
      <c r="O237" s="2"/>
      <c r="P237" s="2"/>
      <c r="Q237" s="2"/>
      <c r="R237" s="2"/>
      <c r="S237" s="1"/>
      <c r="T237" s="1"/>
    </row>
    <row r="238" spans="10:20" x14ac:dyDescent="0.25">
      <c r="J238" s="2"/>
      <c r="K238" s="2"/>
      <c r="L238" s="2"/>
      <c r="M238" s="2"/>
      <c r="N238" s="2"/>
      <c r="O238" s="2"/>
      <c r="P238" s="2"/>
      <c r="Q238" s="2"/>
      <c r="R238" s="2"/>
      <c r="S238" s="1"/>
      <c r="T238" s="1"/>
    </row>
    <row r="239" spans="10:20" x14ac:dyDescent="0.25">
      <c r="J239" s="2"/>
      <c r="K239" s="2"/>
      <c r="L239" s="2"/>
      <c r="M239" s="2"/>
      <c r="N239" s="2"/>
      <c r="O239" s="2"/>
      <c r="P239" s="2"/>
      <c r="Q239" s="2"/>
      <c r="R239" s="2"/>
      <c r="S239" s="1"/>
      <c r="T239" s="1"/>
    </row>
    <row r="240" spans="10:20" x14ac:dyDescent="0.25">
      <c r="J240" s="2"/>
      <c r="K240" s="2"/>
      <c r="L240" s="2"/>
      <c r="M240" s="2"/>
      <c r="N240" s="2"/>
      <c r="O240" s="2"/>
      <c r="P240" s="2"/>
      <c r="Q240" s="2"/>
      <c r="R240" s="2"/>
      <c r="S240" s="1"/>
      <c r="T240" s="1"/>
    </row>
    <row r="241" spans="10:20" x14ac:dyDescent="0.25">
      <c r="J241" s="2"/>
      <c r="K241" s="2"/>
      <c r="L241" s="2"/>
      <c r="M241" s="2"/>
      <c r="N241" s="2"/>
      <c r="O241" s="2"/>
      <c r="P241" s="2"/>
      <c r="Q241" s="2"/>
      <c r="R241" s="2"/>
      <c r="S241" s="1"/>
      <c r="T241" s="1"/>
    </row>
    <row r="242" spans="10:20" x14ac:dyDescent="0.25">
      <c r="J242" s="2"/>
      <c r="K242" s="2"/>
      <c r="L242" s="2"/>
      <c r="M242" s="2"/>
      <c r="N242" s="2"/>
      <c r="O242" s="2"/>
      <c r="P242" s="2"/>
      <c r="Q242" s="2"/>
      <c r="R242" s="2"/>
      <c r="S242" s="1"/>
      <c r="T242" s="1"/>
    </row>
    <row r="243" spans="10:20" x14ac:dyDescent="0.25">
      <c r="J243" s="2"/>
      <c r="K243" s="2"/>
      <c r="L243" s="2"/>
      <c r="M243" s="2"/>
      <c r="N243" s="2"/>
      <c r="O243" s="2"/>
      <c r="P243" s="2"/>
      <c r="Q243" s="2"/>
      <c r="R243" s="2"/>
      <c r="S243" s="1"/>
      <c r="T243" s="1"/>
    </row>
    <row r="244" spans="10:20" x14ac:dyDescent="0.25">
      <c r="J244" s="2"/>
      <c r="K244" s="2"/>
      <c r="L244" s="2"/>
      <c r="M244" s="2"/>
      <c r="N244" s="2"/>
      <c r="O244" s="2"/>
      <c r="P244" s="2"/>
      <c r="Q244" s="2"/>
      <c r="R244" s="2"/>
      <c r="S244" s="1"/>
      <c r="T244" s="1"/>
    </row>
    <row r="245" spans="10:20" x14ac:dyDescent="0.25">
      <c r="J245" s="2"/>
      <c r="K245" s="2"/>
      <c r="L245" s="2"/>
      <c r="M245" s="2"/>
      <c r="N245" s="2"/>
      <c r="O245" s="2"/>
      <c r="P245" s="2"/>
      <c r="Q245" s="2"/>
      <c r="R245" s="2"/>
      <c r="S245" s="1"/>
      <c r="T245" s="1"/>
    </row>
    <row r="246" spans="10:20" x14ac:dyDescent="0.25">
      <c r="J246" s="2"/>
      <c r="K246" s="2"/>
      <c r="L246" s="2"/>
      <c r="M246" s="2"/>
      <c r="N246" s="2"/>
      <c r="O246" s="2"/>
      <c r="P246" s="2"/>
      <c r="Q246" s="2"/>
      <c r="R246" s="2"/>
      <c r="S246" s="1"/>
      <c r="T246" s="1"/>
    </row>
    <row r="247" spans="10:20" x14ac:dyDescent="0.25">
      <c r="J247" s="2"/>
      <c r="K247" s="2"/>
      <c r="L247" s="2"/>
      <c r="M247" s="2"/>
      <c r="N247" s="2"/>
      <c r="O247" s="2"/>
      <c r="P247" s="2"/>
      <c r="Q247" s="2"/>
      <c r="R247" s="2"/>
      <c r="S247" s="1"/>
      <c r="T247" s="1"/>
    </row>
    <row r="248" spans="10:20" x14ac:dyDescent="0.25">
      <c r="J248" s="2"/>
      <c r="K248" s="2"/>
      <c r="L248" s="2"/>
      <c r="M248" s="2"/>
      <c r="N248" s="2"/>
      <c r="O248" s="2"/>
      <c r="P248" s="2"/>
      <c r="Q248" s="2"/>
      <c r="R248" s="2"/>
      <c r="S248" s="1"/>
      <c r="T248" s="1"/>
    </row>
    <row r="249" spans="10:20" x14ac:dyDescent="0.25">
      <c r="J249" s="2"/>
      <c r="K249" s="2"/>
      <c r="L249" s="2"/>
      <c r="M249" s="2"/>
      <c r="N249" s="2"/>
      <c r="O249" s="2"/>
      <c r="P249" s="2"/>
      <c r="Q249" s="2"/>
      <c r="R249" s="2"/>
      <c r="S249" s="1"/>
      <c r="T249" s="1"/>
    </row>
    <row r="250" spans="10:20" x14ac:dyDescent="0.25">
      <c r="J250" s="2"/>
      <c r="K250" s="2"/>
      <c r="L250" s="2"/>
      <c r="M250" s="2"/>
      <c r="N250" s="2"/>
      <c r="O250" s="2"/>
      <c r="P250" s="2"/>
      <c r="Q250" s="2"/>
      <c r="R250" s="2"/>
      <c r="S250" s="1"/>
      <c r="T250" s="1"/>
    </row>
    <row r="251" spans="10:20" x14ac:dyDescent="0.25">
      <c r="J251" s="2"/>
      <c r="K251" s="2"/>
      <c r="L251" s="2"/>
      <c r="M251" s="2"/>
      <c r="N251" s="2"/>
      <c r="O251" s="2"/>
      <c r="P251" s="2"/>
      <c r="Q251" s="2"/>
      <c r="R251" s="2"/>
      <c r="S251" s="1"/>
      <c r="T251" s="1"/>
    </row>
    <row r="252" spans="10:20" x14ac:dyDescent="0.25">
      <c r="J252" s="2"/>
      <c r="K252" s="2"/>
      <c r="L252" s="2"/>
      <c r="M252" s="2"/>
      <c r="N252" s="2"/>
      <c r="O252" s="2"/>
      <c r="P252" s="2"/>
      <c r="Q252" s="2"/>
      <c r="R252" s="2"/>
      <c r="S252" s="1"/>
      <c r="T252" s="1"/>
    </row>
    <row r="253" spans="10:20" x14ac:dyDescent="0.25">
      <c r="J253" s="2"/>
      <c r="K253" s="2"/>
      <c r="L253" s="2"/>
      <c r="M253" s="2"/>
      <c r="N253" s="2"/>
      <c r="O253" s="2"/>
      <c r="P253" s="2"/>
      <c r="Q253" s="2"/>
      <c r="R253" s="2"/>
      <c r="S253" s="1"/>
      <c r="T253" s="1"/>
    </row>
    <row r="254" spans="10:20" x14ac:dyDescent="0.25">
      <c r="J254" s="2"/>
      <c r="K254" s="2"/>
      <c r="L254" s="2"/>
      <c r="M254" s="2"/>
      <c r="N254" s="2"/>
      <c r="O254" s="2"/>
      <c r="P254" s="2"/>
      <c r="Q254" s="2"/>
      <c r="R254" s="2"/>
      <c r="S254" s="1"/>
      <c r="T254" s="1"/>
    </row>
    <row r="255" spans="10:20" x14ac:dyDescent="0.25">
      <c r="J255" s="2"/>
      <c r="K255" s="2"/>
      <c r="L255" s="2"/>
      <c r="M255" s="2"/>
      <c r="N255" s="2"/>
      <c r="O255" s="2"/>
      <c r="P255" s="2"/>
      <c r="Q255" s="2"/>
      <c r="R255" s="2"/>
      <c r="S255" s="1"/>
      <c r="T255" s="1"/>
    </row>
    <row r="256" spans="10:20" x14ac:dyDescent="0.25">
      <c r="J256" s="2"/>
      <c r="K256" s="2"/>
      <c r="L256" s="2"/>
      <c r="M256" s="2"/>
      <c r="N256" s="2"/>
      <c r="O256" s="2"/>
      <c r="P256" s="2"/>
      <c r="Q256" s="2"/>
      <c r="R256" s="2"/>
      <c r="S256" s="1"/>
      <c r="T256" s="1"/>
    </row>
    <row r="257" spans="10:20" x14ac:dyDescent="0.25">
      <c r="J257" s="2"/>
      <c r="K257" s="2"/>
      <c r="L257" s="2"/>
      <c r="M257" s="2"/>
      <c r="N257" s="2"/>
      <c r="O257" s="2"/>
      <c r="P257" s="2"/>
      <c r="Q257" s="2"/>
      <c r="R257" s="2"/>
      <c r="S257" s="1"/>
      <c r="T257" s="1"/>
    </row>
    <row r="258" spans="10:20" x14ac:dyDescent="0.25">
      <c r="J258" s="2"/>
      <c r="K258" s="2"/>
      <c r="L258" s="2"/>
      <c r="M258" s="2"/>
      <c r="N258" s="2"/>
      <c r="O258" s="2"/>
      <c r="P258" s="2"/>
      <c r="Q258" s="2"/>
      <c r="R258" s="2"/>
      <c r="S258" s="1"/>
      <c r="T258" s="1"/>
    </row>
    <row r="259" spans="10:20" x14ac:dyDescent="0.25">
      <c r="J259" s="2"/>
      <c r="K259" s="2"/>
      <c r="L259" s="2"/>
      <c r="M259" s="2"/>
      <c r="N259" s="2"/>
      <c r="O259" s="2"/>
      <c r="P259" s="2"/>
      <c r="Q259" s="2"/>
      <c r="R259" s="2"/>
      <c r="S259" s="1"/>
      <c r="T259" s="1"/>
    </row>
    <row r="260" spans="10:20" x14ac:dyDescent="0.25">
      <c r="J260" s="2"/>
      <c r="K260" s="2"/>
      <c r="L260" s="2"/>
      <c r="M260" s="2"/>
      <c r="N260" s="2"/>
      <c r="O260" s="2"/>
      <c r="P260" s="2"/>
      <c r="Q260" s="2"/>
      <c r="R260" s="2"/>
      <c r="S260" s="1"/>
      <c r="T260" s="1"/>
    </row>
    <row r="261" spans="10:20" x14ac:dyDescent="0.25">
      <c r="J261" s="2"/>
      <c r="K261" s="2"/>
      <c r="L261" s="2"/>
      <c r="M261" s="2"/>
      <c r="N261" s="2"/>
      <c r="O261" s="2"/>
      <c r="P261" s="2"/>
      <c r="Q261" s="2"/>
      <c r="R261" s="2"/>
      <c r="S261" s="1"/>
      <c r="T261" s="1"/>
    </row>
    <row r="262" spans="10:20" x14ac:dyDescent="0.25">
      <c r="J262" s="2"/>
      <c r="K262" s="2"/>
      <c r="L262" s="2"/>
      <c r="M262" s="2"/>
      <c r="N262" s="2"/>
      <c r="O262" s="2"/>
      <c r="P262" s="2"/>
      <c r="Q262" s="2"/>
      <c r="R262" s="2"/>
      <c r="S262" s="1"/>
      <c r="T262" s="1"/>
    </row>
    <row r="263" spans="10:20" x14ac:dyDescent="0.25">
      <c r="J263" s="2"/>
      <c r="K263" s="2"/>
      <c r="L263" s="2"/>
      <c r="M263" s="2"/>
      <c r="N263" s="2"/>
      <c r="O263" s="2"/>
      <c r="P263" s="2"/>
      <c r="Q263" s="2"/>
      <c r="R263" s="2"/>
      <c r="S263" s="1"/>
      <c r="T263" s="1"/>
    </row>
    <row r="264" spans="10:20" x14ac:dyDescent="0.25">
      <c r="J264" s="2"/>
      <c r="K264" s="2"/>
      <c r="L264" s="2"/>
      <c r="M264" s="2"/>
      <c r="N264" s="2"/>
      <c r="O264" s="2"/>
      <c r="P264" s="2"/>
      <c r="Q264" s="2"/>
      <c r="R264" s="2"/>
      <c r="S264" s="1"/>
      <c r="T264" s="1"/>
    </row>
    <row r="265" spans="10:20" x14ac:dyDescent="0.25">
      <c r="J265" s="2"/>
      <c r="K265" s="2"/>
      <c r="L265" s="2"/>
      <c r="M265" s="2"/>
      <c r="N265" s="2"/>
      <c r="O265" s="2"/>
      <c r="P265" s="2"/>
      <c r="Q265" s="2"/>
      <c r="R265" s="2"/>
      <c r="S265" s="1"/>
      <c r="T265" s="1"/>
    </row>
    <row r="266" spans="10:20" x14ac:dyDescent="0.25">
      <c r="J266" s="2"/>
      <c r="K266" s="2"/>
      <c r="L266" s="2"/>
      <c r="M266" s="2"/>
      <c r="N266" s="2"/>
      <c r="O266" s="2"/>
      <c r="P266" s="2"/>
      <c r="Q266" s="2"/>
      <c r="R266" s="2"/>
      <c r="S266" s="1"/>
      <c r="T266" s="1"/>
    </row>
    <row r="267" spans="10:20" x14ac:dyDescent="0.25">
      <c r="J267" s="2"/>
      <c r="K267" s="2"/>
      <c r="L267" s="2"/>
      <c r="M267" s="2"/>
      <c r="N267" s="2"/>
      <c r="O267" s="2"/>
      <c r="P267" s="2"/>
      <c r="Q267" s="2"/>
      <c r="R267" s="2"/>
      <c r="S267" s="1"/>
      <c r="T267" s="1"/>
    </row>
    <row r="268" spans="10:20" x14ac:dyDescent="0.25">
      <c r="J268" s="2"/>
      <c r="K268" s="2"/>
      <c r="L268" s="2"/>
      <c r="M268" s="2"/>
      <c r="N268" s="2"/>
      <c r="O268" s="2"/>
      <c r="P268" s="2"/>
      <c r="Q268" s="2"/>
      <c r="R268" s="2"/>
      <c r="S268" s="1"/>
      <c r="T268" s="1"/>
    </row>
    <row r="269" spans="10:20" x14ac:dyDescent="0.25">
      <c r="J269" s="2"/>
      <c r="K269" s="2"/>
      <c r="L269" s="2"/>
      <c r="M269" s="2"/>
      <c r="N269" s="2"/>
      <c r="O269" s="2"/>
      <c r="P269" s="2"/>
      <c r="Q269" s="2"/>
      <c r="R269" s="2"/>
      <c r="S269" s="1"/>
      <c r="T269" s="1"/>
    </row>
    <row r="270" spans="10:20" x14ac:dyDescent="0.25">
      <c r="J270" s="2"/>
      <c r="K270" s="2"/>
      <c r="L270" s="2"/>
      <c r="M270" s="2"/>
      <c r="N270" s="2"/>
      <c r="O270" s="2"/>
      <c r="P270" s="2"/>
      <c r="Q270" s="2"/>
      <c r="R270" s="2"/>
      <c r="S270" s="1"/>
      <c r="T270" s="1"/>
    </row>
    <row r="271" spans="10:20" x14ac:dyDescent="0.25">
      <c r="J271" s="2"/>
      <c r="K271" s="2"/>
      <c r="L271" s="2"/>
      <c r="M271" s="2"/>
      <c r="N271" s="2"/>
      <c r="O271" s="2"/>
      <c r="P271" s="2"/>
      <c r="Q271" s="2"/>
      <c r="R271" s="2"/>
      <c r="S271" s="1"/>
      <c r="T271" s="1"/>
    </row>
    <row r="272" spans="10:20" x14ac:dyDescent="0.25">
      <c r="J272" s="2"/>
      <c r="K272" s="2"/>
      <c r="L272" s="2"/>
      <c r="M272" s="2"/>
      <c r="N272" s="2"/>
      <c r="O272" s="2"/>
      <c r="P272" s="2"/>
      <c r="Q272" s="2"/>
      <c r="R272" s="2"/>
      <c r="S272" s="1"/>
      <c r="T272" s="1"/>
    </row>
    <row r="273" spans="10:20" x14ac:dyDescent="0.25">
      <c r="J273" s="2"/>
      <c r="K273" s="2"/>
      <c r="L273" s="2"/>
      <c r="M273" s="2"/>
      <c r="N273" s="2"/>
      <c r="O273" s="2"/>
      <c r="P273" s="2"/>
      <c r="Q273" s="2"/>
      <c r="R273" s="2"/>
      <c r="S273" s="1"/>
      <c r="T273" s="1"/>
    </row>
    <row r="274" spans="10:20" x14ac:dyDescent="0.25">
      <c r="J274" s="2"/>
      <c r="K274" s="2"/>
      <c r="L274" s="2"/>
      <c r="M274" s="2"/>
      <c r="N274" s="2"/>
      <c r="O274" s="2"/>
      <c r="P274" s="2"/>
      <c r="Q274" s="2"/>
      <c r="R274" s="2"/>
      <c r="S274" s="1"/>
      <c r="T274" s="1"/>
    </row>
    <row r="275" spans="10:20" x14ac:dyDescent="0.25">
      <c r="J275" s="2"/>
      <c r="K275" s="2"/>
      <c r="L275" s="2"/>
      <c r="M275" s="2"/>
      <c r="N275" s="2"/>
      <c r="O275" s="2"/>
      <c r="P275" s="2"/>
      <c r="Q275" s="2"/>
      <c r="R275" s="2"/>
      <c r="S275" s="1"/>
      <c r="T275" s="1"/>
    </row>
    <row r="276" spans="10:20" x14ac:dyDescent="0.25"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0:20" x14ac:dyDescent="0.25"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0:20" x14ac:dyDescent="0.25"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0:20" x14ac:dyDescent="0.25"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0:20" x14ac:dyDescent="0.25"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0:20" x14ac:dyDescent="0.25"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0:20" x14ac:dyDescent="0.25"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0:20" x14ac:dyDescent="0.25"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0:20" x14ac:dyDescent="0.25"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0:20" x14ac:dyDescent="0.25"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0:20" x14ac:dyDescent="0.25"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0:20" x14ac:dyDescent="0.25"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0:20" x14ac:dyDescent="0.25"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0:20" x14ac:dyDescent="0.25"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0:20" x14ac:dyDescent="0.25"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0:20" x14ac:dyDescent="0.25"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0:20" x14ac:dyDescent="0.25"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0:20" x14ac:dyDescent="0.25"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0:20" x14ac:dyDescent="0.25"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0:20" x14ac:dyDescent="0.25"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0:20" x14ac:dyDescent="0.25"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0:20" x14ac:dyDescent="0.25"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0:20" x14ac:dyDescent="0.25"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0:20" x14ac:dyDescent="0.25"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0:20" x14ac:dyDescent="0.25"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0:20" x14ac:dyDescent="0.25"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0:20" x14ac:dyDescent="0.25"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0:20" x14ac:dyDescent="0.25"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0:20" x14ac:dyDescent="0.25"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0:20" x14ac:dyDescent="0.25"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0:20" x14ac:dyDescent="0.25"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0:20" x14ac:dyDescent="0.25"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0:20" x14ac:dyDescent="0.25"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0:20" x14ac:dyDescent="0.25"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0:20" x14ac:dyDescent="0.25"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0:20" x14ac:dyDescent="0.25"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0:20" x14ac:dyDescent="0.25"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0:20" x14ac:dyDescent="0.25"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0:20" x14ac:dyDescent="0.25"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0:20" x14ac:dyDescent="0.25"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0:20" x14ac:dyDescent="0.25"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0:20" x14ac:dyDescent="0.25"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0:20" x14ac:dyDescent="0.25"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0:20" x14ac:dyDescent="0.25"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0:20" x14ac:dyDescent="0.25"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0:20" x14ac:dyDescent="0.25"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0:20" x14ac:dyDescent="0.25"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0:20" x14ac:dyDescent="0.25"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0:20" x14ac:dyDescent="0.25"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0:20" x14ac:dyDescent="0.25"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0:20" x14ac:dyDescent="0.25"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0:20" x14ac:dyDescent="0.25"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0:20" x14ac:dyDescent="0.25"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0:20" x14ac:dyDescent="0.25"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0:20" x14ac:dyDescent="0.25"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0:20" x14ac:dyDescent="0.25"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0:20" x14ac:dyDescent="0.25"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0:20" x14ac:dyDescent="0.25"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0:20" x14ac:dyDescent="0.25"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0:20" x14ac:dyDescent="0.25"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0:20" x14ac:dyDescent="0.25"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0:20" x14ac:dyDescent="0.25"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0:20" x14ac:dyDescent="0.25"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0:20" x14ac:dyDescent="0.25"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0:20" x14ac:dyDescent="0.25"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0:20" x14ac:dyDescent="0.25"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0:20" x14ac:dyDescent="0.25"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0:20" x14ac:dyDescent="0.25"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0:20" x14ac:dyDescent="0.25"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0:20" x14ac:dyDescent="0.25"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0:20" x14ac:dyDescent="0.25"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0:20" x14ac:dyDescent="0.25"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0:20" x14ac:dyDescent="0.25"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0:20" x14ac:dyDescent="0.25"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0:20" x14ac:dyDescent="0.25"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0:20" x14ac:dyDescent="0.25"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0:20" x14ac:dyDescent="0.25"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0:20" x14ac:dyDescent="0.25"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0:20" x14ac:dyDescent="0.25"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0:20" x14ac:dyDescent="0.25"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0:20" x14ac:dyDescent="0.25"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0:20" x14ac:dyDescent="0.25"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0:20" x14ac:dyDescent="0.25"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0:20" x14ac:dyDescent="0.25">
      <c r="J359" s="1"/>
      <c r="K359" s="1"/>
      <c r="L359" s="1"/>
      <c r="M359" s="1"/>
      <c r="N359" s="1"/>
      <c r="O359" s="1"/>
      <c r="P359" s="1"/>
      <c r="Q359" s="2"/>
      <c r="R359" s="2"/>
      <c r="S359" s="2"/>
      <c r="T359" s="2"/>
    </row>
    <row r="360" spans="10:20" x14ac:dyDescent="0.25">
      <c r="J360" s="1"/>
      <c r="K360" s="1"/>
      <c r="L360" s="1"/>
      <c r="M360" s="1"/>
      <c r="N360" s="1"/>
      <c r="O360" s="1"/>
      <c r="P360" s="1"/>
      <c r="Q360" s="2"/>
      <c r="R360" s="2"/>
      <c r="S360" s="2"/>
      <c r="T360" s="2"/>
    </row>
    <row r="361" spans="10:20" x14ac:dyDescent="0.25">
      <c r="J361" s="1"/>
      <c r="K361" s="1"/>
      <c r="L361" s="1"/>
      <c r="M361" s="1"/>
      <c r="N361" s="1"/>
      <c r="O361" s="1"/>
      <c r="P361" s="1"/>
      <c r="Q361" s="2"/>
      <c r="R361" s="2"/>
      <c r="S361" s="2"/>
      <c r="T361" s="2"/>
    </row>
    <row r="362" spans="10:20" x14ac:dyDescent="0.25">
      <c r="J362" s="1"/>
      <c r="K362" s="1"/>
      <c r="L362" s="1"/>
      <c r="M362" s="1"/>
      <c r="N362" s="1"/>
      <c r="O362" s="1"/>
      <c r="P362" s="1"/>
      <c r="Q362" s="2"/>
      <c r="R362" s="2"/>
      <c r="S362" s="2"/>
      <c r="T362" s="2"/>
    </row>
    <row r="363" spans="10:20" x14ac:dyDescent="0.25">
      <c r="J363" s="1"/>
      <c r="K363" s="1"/>
      <c r="L363" s="1"/>
      <c r="M363" s="1"/>
      <c r="N363" s="1"/>
      <c r="O363" s="1"/>
      <c r="P363" s="1"/>
      <c r="Q363" s="2"/>
      <c r="R363" s="2"/>
      <c r="S363" s="2"/>
      <c r="T363" s="2"/>
    </row>
    <row r="364" spans="10:20" x14ac:dyDescent="0.25">
      <c r="J364" s="1"/>
      <c r="K364" s="1"/>
      <c r="L364" s="1"/>
      <c r="M364" s="1"/>
      <c r="N364" s="1"/>
      <c r="O364" s="1"/>
      <c r="P364" s="1"/>
      <c r="Q364" s="2"/>
      <c r="R364" s="2"/>
      <c r="S364" s="2"/>
      <c r="T364" s="2"/>
    </row>
    <row r="365" spans="10:20" x14ac:dyDescent="0.25">
      <c r="J365" s="1"/>
      <c r="K365" s="1"/>
      <c r="L365" s="1"/>
      <c r="M365" s="1"/>
      <c r="N365" s="1"/>
      <c r="O365" s="1"/>
      <c r="P365" s="1"/>
      <c r="Q365" s="2"/>
      <c r="R365" s="2"/>
      <c r="S365" s="2"/>
      <c r="T365" s="2"/>
    </row>
    <row r="366" spans="10:20" x14ac:dyDescent="0.25">
      <c r="J366" s="1"/>
      <c r="K366" s="1"/>
      <c r="L366" s="1"/>
      <c r="M366" s="1"/>
      <c r="N366" s="1"/>
      <c r="O366" s="1"/>
      <c r="P366" s="1"/>
      <c r="Q366" s="2"/>
      <c r="R366" s="2"/>
      <c r="S366" s="2"/>
      <c r="T366" s="2"/>
    </row>
    <row r="367" spans="10:20" x14ac:dyDescent="0.25">
      <c r="J367" s="1"/>
      <c r="K367" s="1"/>
      <c r="L367" s="1"/>
      <c r="M367" s="1"/>
      <c r="N367" s="1"/>
      <c r="O367" s="1"/>
      <c r="P367" s="1"/>
      <c r="Q367" s="2"/>
      <c r="R367" s="2"/>
      <c r="S367" s="2"/>
      <c r="T367" s="2"/>
    </row>
    <row r="368" spans="10:20" x14ac:dyDescent="0.25">
      <c r="J368" s="1"/>
      <c r="K368" s="1"/>
      <c r="L368" s="1"/>
      <c r="M368" s="1"/>
      <c r="N368" s="1"/>
      <c r="O368" s="1"/>
      <c r="P368" s="1"/>
      <c r="Q368" s="2"/>
      <c r="R368" s="2"/>
      <c r="S368" s="2"/>
      <c r="T368" s="2"/>
    </row>
    <row r="369" spans="10:20" x14ac:dyDescent="0.25">
      <c r="J369" s="1"/>
      <c r="K369" s="1"/>
      <c r="L369" s="1"/>
      <c r="M369" s="1"/>
      <c r="N369" s="1"/>
      <c r="O369" s="1"/>
      <c r="P369" s="1"/>
      <c r="Q369" s="2"/>
      <c r="R369" s="2"/>
      <c r="S369" s="2"/>
      <c r="T369" s="2"/>
    </row>
    <row r="370" spans="10:20" x14ac:dyDescent="0.25">
      <c r="J370" s="1"/>
      <c r="K370" s="1"/>
      <c r="L370" s="1"/>
      <c r="M370" s="1"/>
      <c r="N370" s="1"/>
      <c r="O370" s="1"/>
      <c r="P370" s="1"/>
      <c r="Q370" s="2"/>
      <c r="R370" s="2"/>
      <c r="S370" s="2"/>
      <c r="T370" s="2"/>
    </row>
    <row r="371" spans="10:20" x14ac:dyDescent="0.25">
      <c r="J371" s="1"/>
      <c r="K371" s="1"/>
      <c r="L371" s="1"/>
      <c r="M371" s="1"/>
      <c r="N371" s="1"/>
      <c r="O371" s="1"/>
      <c r="P371" s="1"/>
      <c r="Q371" s="2"/>
      <c r="R371" s="2"/>
      <c r="S371" s="2"/>
      <c r="T371" s="2"/>
    </row>
    <row r="372" spans="10:20" x14ac:dyDescent="0.25">
      <c r="J372" s="1"/>
      <c r="K372" s="1"/>
      <c r="L372" s="1"/>
      <c r="M372" s="1"/>
      <c r="N372" s="1"/>
      <c r="O372" s="1"/>
      <c r="P372" s="1"/>
      <c r="Q372" s="2"/>
      <c r="R372" s="2"/>
      <c r="S372" s="2"/>
      <c r="T372" s="2"/>
    </row>
    <row r="373" spans="10:20" x14ac:dyDescent="0.25">
      <c r="J373" s="1"/>
      <c r="K373" s="1"/>
      <c r="L373" s="1"/>
      <c r="M373" s="1"/>
      <c r="N373" s="1"/>
      <c r="O373" s="1"/>
      <c r="P373" s="1"/>
      <c r="Q373" s="2"/>
      <c r="R373" s="2"/>
      <c r="S373" s="2"/>
      <c r="T373" s="2"/>
    </row>
    <row r="374" spans="10:20" x14ac:dyDescent="0.25">
      <c r="J374" s="1"/>
      <c r="K374" s="1"/>
      <c r="L374" s="1"/>
      <c r="M374" s="1"/>
      <c r="N374" s="1"/>
      <c r="O374" s="1"/>
      <c r="P374" s="1"/>
      <c r="Q374" s="2"/>
      <c r="R374" s="2"/>
      <c r="S374" s="2"/>
      <c r="T374" s="2"/>
    </row>
    <row r="375" spans="10:20" x14ac:dyDescent="0.25">
      <c r="J375" s="1"/>
      <c r="K375" s="1"/>
      <c r="L375" s="1"/>
      <c r="M375" s="1"/>
      <c r="N375" s="1"/>
      <c r="O375" s="1"/>
      <c r="P375" s="1"/>
      <c r="Q375" s="2"/>
      <c r="R375" s="2"/>
      <c r="S375" s="2"/>
      <c r="T375" s="2"/>
    </row>
    <row r="376" spans="10:20" x14ac:dyDescent="0.25">
      <c r="J376" s="1"/>
      <c r="K376" s="1"/>
      <c r="L376" s="1"/>
      <c r="M376" s="1"/>
      <c r="N376" s="1"/>
      <c r="O376" s="1"/>
      <c r="P376" s="1"/>
      <c r="Q376" s="2"/>
      <c r="R376" s="2"/>
      <c r="S376" s="2"/>
      <c r="T376" s="2"/>
    </row>
    <row r="377" spans="10:20" x14ac:dyDescent="0.25">
      <c r="J377" s="1"/>
      <c r="K377" s="1"/>
      <c r="L377" s="1"/>
      <c r="M377" s="1"/>
      <c r="N377" s="1"/>
      <c r="O377" s="1"/>
      <c r="P377" s="1"/>
      <c r="Q377" s="2"/>
      <c r="R377" s="2"/>
      <c r="S377" s="2"/>
      <c r="T377" s="2"/>
    </row>
    <row r="378" spans="10:20" x14ac:dyDescent="0.25">
      <c r="J378" s="1"/>
      <c r="K378" s="1"/>
      <c r="L378" s="1"/>
      <c r="M378" s="1"/>
      <c r="N378" s="1"/>
      <c r="O378" s="1"/>
      <c r="P378" s="1"/>
      <c r="Q378" s="2"/>
      <c r="R378" s="2"/>
      <c r="S378" s="2"/>
      <c r="T378" s="2"/>
    </row>
    <row r="379" spans="10:20" x14ac:dyDescent="0.25">
      <c r="J379" s="1"/>
      <c r="K379" s="1"/>
      <c r="L379" s="1"/>
      <c r="M379" s="1"/>
      <c r="N379" s="1"/>
      <c r="O379" s="1"/>
      <c r="P379" s="1"/>
      <c r="Q379" s="2"/>
      <c r="R379" s="2"/>
      <c r="S379" s="2"/>
      <c r="T379" s="2"/>
    </row>
    <row r="380" spans="10:20" x14ac:dyDescent="0.25">
      <c r="J380" s="1"/>
      <c r="K380" s="1"/>
      <c r="L380" s="1"/>
      <c r="M380" s="1"/>
      <c r="N380" s="1"/>
      <c r="O380" s="1"/>
      <c r="P380" s="1"/>
      <c r="Q380" s="2"/>
      <c r="R380" s="2"/>
      <c r="S380" s="2"/>
      <c r="T380" s="2"/>
    </row>
    <row r="381" spans="10:20" x14ac:dyDescent="0.25">
      <c r="J381" s="1"/>
      <c r="K381" s="1"/>
      <c r="L381" s="1"/>
      <c r="M381" s="1"/>
      <c r="N381" s="1"/>
      <c r="O381" s="1"/>
      <c r="P381" s="1"/>
      <c r="Q381" s="2"/>
      <c r="R381" s="2"/>
      <c r="S381" s="2"/>
      <c r="T381" s="2"/>
    </row>
    <row r="382" spans="10:20" x14ac:dyDescent="0.25">
      <c r="J382" s="1"/>
      <c r="K382" s="1"/>
      <c r="L382" s="1"/>
      <c r="M382" s="1"/>
      <c r="N382" s="1"/>
      <c r="O382" s="1"/>
      <c r="P382" s="1"/>
      <c r="Q382" s="2"/>
      <c r="R382" s="2"/>
      <c r="S382" s="2"/>
      <c r="T382" s="2"/>
    </row>
    <row r="383" spans="10:20" x14ac:dyDescent="0.25">
      <c r="J383" s="1"/>
      <c r="K383" s="1"/>
      <c r="L383" s="1"/>
      <c r="M383" s="1"/>
      <c r="N383" s="1"/>
      <c r="O383" s="1"/>
      <c r="P383" s="1"/>
      <c r="Q383" s="2"/>
      <c r="R383" s="2"/>
      <c r="S383" s="2"/>
      <c r="T383" s="2"/>
    </row>
    <row r="384" spans="10:20" x14ac:dyDescent="0.25">
      <c r="J384" s="1"/>
      <c r="K384" s="1"/>
      <c r="L384" s="1"/>
      <c r="M384" s="1"/>
      <c r="N384" s="1"/>
      <c r="O384" s="1"/>
      <c r="P384" s="1"/>
      <c r="Q384" s="2"/>
      <c r="R384" s="2"/>
      <c r="S384" s="2"/>
      <c r="T384" s="2"/>
    </row>
    <row r="385" spans="10:20" x14ac:dyDescent="0.25">
      <c r="J385" s="1"/>
      <c r="K385" s="1"/>
      <c r="L385" s="1"/>
      <c r="M385" s="1"/>
      <c r="N385" s="1"/>
      <c r="O385" s="1"/>
      <c r="P385" s="1"/>
      <c r="Q385" s="2"/>
      <c r="R385" s="2"/>
      <c r="S385" s="2"/>
      <c r="T385" s="2"/>
    </row>
    <row r="386" spans="10:20" x14ac:dyDescent="0.25">
      <c r="J386" s="1"/>
      <c r="K386" s="1"/>
      <c r="L386" s="1"/>
      <c r="M386" s="1"/>
      <c r="N386" s="1"/>
      <c r="O386" s="1"/>
      <c r="P386" s="1"/>
      <c r="Q386" s="2"/>
      <c r="R386" s="2"/>
      <c r="S386" s="2"/>
      <c r="T386" s="2"/>
    </row>
    <row r="387" spans="10:20" x14ac:dyDescent="0.25">
      <c r="J387" s="1"/>
      <c r="K387" s="1"/>
      <c r="L387" s="1"/>
      <c r="M387" s="1"/>
      <c r="N387" s="1"/>
      <c r="O387" s="1"/>
      <c r="P387" s="1"/>
      <c r="Q387" s="2"/>
      <c r="R387" s="2"/>
      <c r="S387" s="2"/>
      <c r="T387" s="2"/>
    </row>
    <row r="388" spans="10:20" x14ac:dyDescent="0.25">
      <c r="J388" s="1"/>
      <c r="K388" s="1"/>
      <c r="L388" s="1"/>
      <c r="M388" s="1"/>
      <c r="N388" s="1"/>
      <c r="O388" s="1"/>
      <c r="P388" s="1"/>
      <c r="Q388" s="2"/>
      <c r="R388" s="2"/>
      <c r="S388" s="2"/>
      <c r="T388" s="2"/>
    </row>
    <row r="389" spans="10:20" x14ac:dyDescent="0.25">
      <c r="J389" s="1"/>
      <c r="K389" s="1"/>
      <c r="L389" s="1"/>
      <c r="M389" s="1"/>
      <c r="N389" s="1"/>
      <c r="O389" s="1"/>
      <c r="P389" s="1"/>
      <c r="Q389" s="2"/>
      <c r="R389" s="2"/>
      <c r="S389" s="2"/>
      <c r="T389" s="2"/>
    </row>
    <row r="390" spans="10:20" x14ac:dyDescent="0.25">
      <c r="J390" s="1"/>
      <c r="K390" s="1"/>
      <c r="L390" s="1"/>
      <c r="M390" s="1"/>
      <c r="N390" s="1"/>
      <c r="O390" s="1"/>
      <c r="P390" s="1"/>
      <c r="Q390" s="2"/>
      <c r="R390" s="2"/>
      <c r="S390" s="2"/>
      <c r="T390" s="2"/>
    </row>
    <row r="391" spans="10:20" x14ac:dyDescent="0.25">
      <c r="J391" s="1"/>
      <c r="K391" s="1"/>
      <c r="L391" s="1"/>
      <c r="M391" s="1"/>
      <c r="N391" s="1"/>
      <c r="O391" s="1"/>
      <c r="P391" s="1"/>
      <c r="Q391" s="2"/>
      <c r="R391" s="2"/>
      <c r="S391" s="2"/>
      <c r="T391" s="2"/>
    </row>
    <row r="392" spans="10:20" x14ac:dyDescent="0.25">
      <c r="J392" s="1"/>
      <c r="K392" s="1"/>
      <c r="L392" s="1"/>
      <c r="M392" s="1"/>
      <c r="N392" s="1"/>
      <c r="O392" s="1"/>
      <c r="P392" s="1"/>
      <c r="Q392" s="2"/>
      <c r="R392" s="2"/>
      <c r="S392" s="2"/>
      <c r="T392" s="2"/>
    </row>
    <row r="393" spans="10:20" x14ac:dyDescent="0.25">
      <c r="J393" s="1"/>
      <c r="K393" s="1"/>
      <c r="L393" s="1"/>
      <c r="M393" s="1"/>
      <c r="N393" s="1"/>
      <c r="O393" s="1"/>
      <c r="P393" s="1"/>
      <c r="Q393" s="2"/>
      <c r="R393" s="2"/>
      <c r="S393" s="2"/>
      <c r="T393" s="2"/>
    </row>
    <row r="394" spans="10:20" x14ac:dyDescent="0.25">
      <c r="J394" s="1"/>
      <c r="K394" s="1"/>
      <c r="L394" s="1"/>
      <c r="M394" s="1"/>
      <c r="N394" s="1"/>
      <c r="O394" s="1"/>
      <c r="P394" s="1"/>
      <c r="Q394" s="2"/>
      <c r="R394" s="2"/>
      <c r="S394" s="2"/>
      <c r="T394" s="2"/>
    </row>
    <row r="395" spans="10:20" x14ac:dyDescent="0.25">
      <c r="J395" s="1"/>
      <c r="K395" s="1"/>
      <c r="L395" s="1"/>
      <c r="M395" s="1"/>
      <c r="N395" s="1"/>
      <c r="O395" s="1"/>
      <c r="P395" s="1"/>
      <c r="Q395" s="2"/>
      <c r="R395" s="2"/>
      <c r="S395" s="2"/>
      <c r="T395" s="2"/>
    </row>
    <row r="396" spans="10:20" x14ac:dyDescent="0.25">
      <c r="J396" s="1"/>
      <c r="K396" s="1"/>
      <c r="L396" s="1"/>
      <c r="M396" s="1"/>
      <c r="N396" s="1"/>
      <c r="O396" s="1"/>
      <c r="P396" s="1"/>
      <c r="Q396" s="2"/>
      <c r="R396" s="2"/>
      <c r="S396" s="2"/>
      <c r="T396" s="2"/>
    </row>
    <row r="397" spans="10:20" x14ac:dyDescent="0.25">
      <c r="J397" s="1"/>
      <c r="K397" s="1"/>
      <c r="L397" s="1"/>
      <c r="M397" s="1"/>
      <c r="N397" s="1"/>
      <c r="O397" s="1"/>
      <c r="P397" s="1"/>
      <c r="Q397" s="2"/>
      <c r="R397" s="2"/>
      <c r="S397" s="2"/>
      <c r="T397" s="2"/>
    </row>
    <row r="398" spans="10:20" x14ac:dyDescent="0.25">
      <c r="J398" s="1"/>
      <c r="K398" s="1"/>
      <c r="L398" s="1"/>
      <c r="M398" s="1"/>
      <c r="N398" s="1"/>
      <c r="O398" s="1"/>
      <c r="P398" s="1"/>
      <c r="Q398" s="2"/>
      <c r="R398" s="2"/>
      <c r="S398" s="2"/>
      <c r="T398" s="2"/>
    </row>
    <row r="399" spans="10:20" x14ac:dyDescent="0.25">
      <c r="J399" s="1"/>
      <c r="K399" s="1"/>
      <c r="L399" s="1"/>
      <c r="M399" s="1"/>
      <c r="N399" s="1"/>
      <c r="O399" s="1"/>
      <c r="P399" s="1"/>
      <c r="Q399" s="2"/>
      <c r="R399" s="2"/>
      <c r="S399" s="2"/>
      <c r="T399" s="2"/>
    </row>
    <row r="400" spans="10:20" x14ac:dyDescent="0.25">
      <c r="J400" s="1"/>
      <c r="K400" s="1"/>
      <c r="L400" s="1"/>
      <c r="M400" s="1"/>
      <c r="N400" s="1"/>
      <c r="O400" s="1"/>
      <c r="P400" s="1"/>
      <c r="Q400" s="2"/>
      <c r="R400" s="2"/>
      <c r="S400" s="2"/>
      <c r="T400" s="2"/>
    </row>
    <row r="401" spans="10:20" x14ac:dyDescent="0.25">
      <c r="J401" s="1"/>
      <c r="K401" s="1"/>
      <c r="L401" s="1"/>
      <c r="M401" s="1"/>
      <c r="N401" s="1"/>
      <c r="O401" s="1"/>
      <c r="P401" s="1"/>
      <c r="Q401" s="2"/>
      <c r="R401" s="2"/>
      <c r="S401" s="2"/>
      <c r="T401" s="2"/>
    </row>
    <row r="402" spans="10:20" x14ac:dyDescent="0.25">
      <c r="J402" s="1"/>
      <c r="K402" s="1"/>
      <c r="L402" s="1"/>
      <c r="M402" s="1"/>
      <c r="N402" s="1"/>
      <c r="O402" s="1"/>
      <c r="P402" s="1"/>
      <c r="Q402" s="2"/>
      <c r="R402" s="2"/>
      <c r="S402" s="2"/>
      <c r="T402" s="2"/>
    </row>
    <row r="403" spans="10:20" x14ac:dyDescent="0.25">
      <c r="J403" s="1"/>
      <c r="K403" s="1"/>
      <c r="L403" s="1"/>
      <c r="M403" s="1"/>
      <c r="N403" s="1"/>
      <c r="O403" s="1"/>
      <c r="P403" s="1"/>
      <c r="Q403" s="2"/>
      <c r="R403" s="2"/>
      <c r="S403" s="2"/>
      <c r="T403" s="2"/>
    </row>
    <row r="404" spans="10:20" x14ac:dyDescent="0.25">
      <c r="J404" s="1"/>
      <c r="K404" s="1"/>
      <c r="L404" s="1"/>
      <c r="M404" s="1"/>
      <c r="N404" s="1"/>
      <c r="O404" s="1"/>
      <c r="P404" s="1"/>
      <c r="Q404" s="2"/>
      <c r="R404" s="2"/>
      <c r="S404" s="2"/>
      <c r="T404" s="2"/>
    </row>
    <row r="405" spans="10:20" x14ac:dyDescent="0.25">
      <c r="J405" s="1"/>
      <c r="K405" s="1"/>
      <c r="L405" s="1"/>
      <c r="M405" s="1"/>
      <c r="N405" s="1"/>
      <c r="O405" s="1"/>
      <c r="P405" s="1"/>
      <c r="Q405" s="2"/>
      <c r="R405" s="2"/>
      <c r="S405" s="2"/>
      <c r="T405" s="2"/>
    </row>
    <row r="406" spans="10:20" x14ac:dyDescent="0.25">
      <c r="J406" s="1"/>
      <c r="K406" s="1"/>
      <c r="L406" s="1"/>
      <c r="M406" s="1"/>
      <c r="N406" s="1"/>
      <c r="O406" s="1"/>
      <c r="P406" s="1"/>
      <c r="Q406" s="2"/>
      <c r="R406" s="2"/>
      <c r="S406" s="2"/>
      <c r="T406" s="2"/>
    </row>
    <row r="407" spans="10:20" x14ac:dyDescent="0.25">
      <c r="J407" s="1"/>
      <c r="K407" s="1"/>
      <c r="L407" s="1"/>
      <c r="M407" s="1"/>
      <c r="N407" s="1"/>
      <c r="O407" s="1"/>
      <c r="P407" s="1"/>
      <c r="Q407" s="2"/>
      <c r="R407" s="2"/>
      <c r="S407" s="2"/>
      <c r="T407" s="2"/>
    </row>
    <row r="408" spans="10:20" x14ac:dyDescent="0.25">
      <c r="J408" s="1"/>
      <c r="K408" s="1"/>
      <c r="L408" s="1"/>
      <c r="M408" s="1"/>
      <c r="N408" s="1"/>
      <c r="O408" s="1"/>
      <c r="P408" s="1"/>
      <c r="Q408" s="2"/>
      <c r="R408" s="2"/>
      <c r="S408" s="2"/>
      <c r="T408" s="2"/>
    </row>
    <row r="409" spans="10:20" x14ac:dyDescent="0.25">
      <c r="J409" s="1"/>
      <c r="K409" s="1"/>
      <c r="L409" s="1"/>
      <c r="M409" s="1"/>
      <c r="N409" s="1"/>
      <c r="O409" s="1"/>
      <c r="P409" s="1"/>
      <c r="Q409" s="2"/>
      <c r="R409" s="2"/>
      <c r="S409" s="2"/>
      <c r="T409" s="2"/>
    </row>
    <row r="410" spans="10:20" x14ac:dyDescent="0.25">
      <c r="J410" s="1"/>
      <c r="K410" s="1"/>
      <c r="L410" s="1"/>
      <c r="M410" s="1"/>
      <c r="N410" s="1"/>
      <c r="O410" s="1"/>
      <c r="P410" s="1"/>
      <c r="Q410" s="2"/>
      <c r="R410" s="2"/>
      <c r="S410" s="2"/>
      <c r="T410" s="2"/>
    </row>
    <row r="411" spans="10:20" x14ac:dyDescent="0.25">
      <c r="J411" s="1"/>
      <c r="K411" s="1"/>
      <c r="L411" s="1"/>
      <c r="M411" s="1"/>
      <c r="N411" s="1"/>
      <c r="O411" s="1"/>
      <c r="P411" s="1"/>
      <c r="Q411" s="2"/>
      <c r="R411" s="2"/>
      <c r="S411" s="2"/>
      <c r="T411" s="2"/>
    </row>
    <row r="412" spans="10:20" x14ac:dyDescent="0.25">
      <c r="J412" s="1"/>
      <c r="K412" s="1"/>
      <c r="L412" s="1"/>
      <c r="M412" s="1"/>
      <c r="N412" s="1"/>
      <c r="O412" s="1"/>
      <c r="P412" s="1"/>
      <c r="Q412" s="2"/>
      <c r="R412" s="2"/>
      <c r="S412" s="2"/>
      <c r="T412" s="2"/>
    </row>
    <row r="413" spans="10:20" x14ac:dyDescent="0.25">
      <c r="J413" s="1"/>
      <c r="K413" s="1"/>
      <c r="L413" s="1"/>
      <c r="M413" s="1"/>
      <c r="N413" s="1"/>
      <c r="O413" s="1"/>
      <c r="P413" s="1"/>
      <c r="Q413" s="2"/>
      <c r="R413" s="2"/>
      <c r="S413" s="2"/>
      <c r="T413" s="2"/>
    </row>
    <row r="414" spans="10:20" x14ac:dyDescent="0.25">
      <c r="J414" s="1"/>
      <c r="K414" s="1"/>
      <c r="L414" s="1"/>
      <c r="M414" s="1"/>
      <c r="N414" s="1"/>
      <c r="O414" s="1"/>
      <c r="P414" s="1"/>
      <c r="Q414" s="2"/>
      <c r="R414" s="2"/>
      <c r="S414" s="2"/>
      <c r="T414" s="2"/>
    </row>
    <row r="415" spans="10:20" x14ac:dyDescent="0.25">
      <c r="J415" s="1"/>
      <c r="K415" s="1"/>
      <c r="L415" s="1"/>
      <c r="M415" s="1"/>
      <c r="N415" s="1"/>
      <c r="O415" s="1"/>
      <c r="P415" s="1"/>
      <c r="Q415" s="2"/>
      <c r="R415" s="2"/>
      <c r="S415" s="2"/>
      <c r="T415" s="2"/>
    </row>
    <row r="416" spans="10:20" x14ac:dyDescent="0.25">
      <c r="J416" s="1"/>
      <c r="K416" s="1"/>
      <c r="L416" s="1"/>
      <c r="M416" s="1"/>
      <c r="N416" s="1"/>
      <c r="O416" s="1"/>
      <c r="P416" s="1"/>
      <c r="Q416" s="2"/>
      <c r="R416" s="2"/>
      <c r="S416" s="2"/>
      <c r="T416" s="2"/>
    </row>
    <row r="417" spans="10:20" x14ac:dyDescent="0.25">
      <c r="J417" s="1"/>
      <c r="K417" s="1"/>
      <c r="L417" s="1"/>
      <c r="M417" s="1"/>
      <c r="N417" s="1"/>
      <c r="O417" s="1"/>
      <c r="P417" s="1"/>
      <c r="Q417" s="2"/>
      <c r="R417" s="2"/>
      <c r="S417" s="2"/>
      <c r="T417" s="2"/>
    </row>
    <row r="418" spans="10:20" x14ac:dyDescent="0.25">
      <c r="J418" s="1"/>
      <c r="K418" s="1"/>
      <c r="L418" s="1"/>
      <c r="M418" s="1"/>
      <c r="N418" s="1"/>
      <c r="O418" s="1"/>
      <c r="P418" s="1"/>
      <c r="Q418" s="2"/>
      <c r="R418" s="2"/>
      <c r="S418" s="2"/>
      <c r="T418" s="2"/>
    </row>
    <row r="419" spans="10:20" x14ac:dyDescent="0.25">
      <c r="J419" s="1"/>
      <c r="K419" s="1"/>
      <c r="L419" s="1"/>
      <c r="M419" s="1"/>
      <c r="N419" s="1"/>
      <c r="O419" s="1"/>
      <c r="P419" s="1"/>
      <c r="Q419" s="2"/>
      <c r="R419" s="2"/>
      <c r="S419" s="2"/>
      <c r="T419" s="2"/>
    </row>
    <row r="420" spans="10:20" x14ac:dyDescent="0.25">
      <c r="J420" s="1"/>
      <c r="K420" s="1"/>
      <c r="L420" s="1"/>
      <c r="M420" s="1"/>
      <c r="N420" s="1"/>
      <c r="O420" s="1"/>
      <c r="P420" s="1"/>
      <c r="Q420" s="2"/>
      <c r="R420" s="2"/>
      <c r="S420" s="2"/>
      <c r="T420" s="2"/>
    </row>
    <row r="421" spans="10:20" x14ac:dyDescent="0.25">
      <c r="J421" s="1"/>
      <c r="K421" s="1"/>
      <c r="L421" s="1"/>
      <c r="M421" s="1"/>
      <c r="N421" s="1"/>
      <c r="O421" s="1"/>
      <c r="P421" s="1"/>
      <c r="Q421" s="2"/>
      <c r="R421" s="2"/>
      <c r="S421" s="2"/>
      <c r="T421" s="2"/>
    </row>
    <row r="422" spans="10:20" x14ac:dyDescent="0.25">
      <c r="J422" s="1"/>
      <c r="K422" s="1"/>
      <c r="L422" s="1"/>
      <c r="M422" s="1"/>
      <c r="N422" s="1"/>
      <c r="O422" s="1"/>
      <c r="P422" s="1"/>
      <c r="Q422" s="2"/>
      <c r="R422" s="2"/>
      <c r="S422" s="2"/>
      <c r="T422" s="2"/>
    </row>
    <row r="423" spans="10:20" x14ac:dyDescent="0.25">
      <c r="J423" s="1"/>
      <c r="K423" s="1"/>
      <c r="L423" s="1"/>
      <c r="M423" s="1"/>
      <c r="N423" s="1"/>
      <c r="O423" s="1"/>
      <c r="P423" s="1"/>
      <c r="Q423" s="2"/>
      <c r="R423" s="2"/>
      <c r="S423" s="2"/>
      <c r="T423" s="2"/>
    </row>
    <row r="424" spans="10:20" x14ac:dyDescent="0.25">
      <c r="J424" s="1"/>
      <c r="K424" s="1"/>
      <c r="L424" s="1"/>
      <c r="M424" s="1"/>
      <c r="N424" s="1"/>
      <c r="O424" s="1"/>
      <c r="P424" s="1"/>
      <c r="Q424" s="2"/>
      <c r="R424" s="2"/>
      <c r="S424" s="2"/>
      <c r="T424" s="2"/>
    </row>
    <row r="425" spans="10:20" x14ac:dyDescent="0.25">
      <c r="J425" s="1"/>
      <c r="K425" s="1"/>
      <c r="L425" s="1"/>
      <c r="M425" s="1"/>
      <c r="N425" s="1"/>
      <c r="O425" s="1"/>
      <c r="P425" s="1"/>
      <c r="Q425" s="2"/>
      <c r="R425" s="2"/>
      <c r="S425" s="2"/>
      <c r="T425" s="2"/>
    </row>
    <row r="426" spans="10:20" x14ac:dyDescent="0.25">
      <c r="J426" s="1"/>
      <c r="K426" s="1"/>
      <c r="L426" s="1"/>
      <c r="M426" s="1"/>
      <c r="N426" s="1"/>
      <c r="O426" s="1"/>
      <c r="P426" s="1"/>
      <c r="Q426" s="2"/>
      <c r="R426" s="2"/>
      <c r="S426" s="2"/>
      <c r="T426" s="2"/>
    </row>
    <row r="427" spans="10:20" x14ac:dyDescent="0.25">
      <c r="J427" s="1"/>
      <c r="K427" s="1"/>
      <c r="L427" s="1"/>
      <c r="M427" s="1"/>
      <c r="N427" s="1"/>
      <c r="O427" s="1"/>
      <c r="P427" s="1"/>
      <c r="Q427" s="2"/>
      <c r="R427" s="2"/>
      <c r="S427" s="2"/>
      <c r="T427" s="2"/>
    </row>
    <row r="428" spans="10:20" x14ac:dyDescent="0.25">
      <c r="J428" s="1"/>
      <c r="K428" s="1"/>
      <c r="L428" s="1"/>
      <c r="M428" s="1"/>
      <c r="N428" s="1"/>
      <c r="O428" s="1"/>
      <c r="P428" s="1"/>
      <c r="Q428" s="2"/>
      <c r="R428" s="2"/>
      <c r="S428" s="2"/>
      <c r="T428" s="2"/>
    </row>
    <row r="429" spans="10:20" x14ac:dyDescent="0.25">
      <c r="J429" s="1"/>
      <c r="K429" s="1"/>
      <c r="L429" s="1"/>
      <c r="M429" s="1"/>
      <c r="N429" s="1"/>
      <c r="O429" s="1"/>
      <c r="P429" s="1"/>
      <c r="Q429" s="2"/>
      <c r="R429" s="2"/>
      <c r="S429" s="2"/>
      <c r="T429" s="2"/>
    </row>
    <row r="430" spans="10:20" x14ac:dyDescent="0.25">
      <c r="J430" s="1"/>
      <c r="K430" s="1"/>
      <c r="L430" s="1"/>
      <c r="M430" s="1"/>
      <c r="N430" s="1"/>
      <c r="O430" s="1"/>
      <c r="P430" s="1"/>
      <c r="Q430" s="2"/>
      <c r="R430" s="2"/>
      <c r="S430" s="2"/>
      <c r="T430" s="2"/>
    </row>
    <row r="431" spans="10:20" x14ac:dyDescent="0.25">
      <c r="J431" s="1"/>
      <c r="K431" s="1"/>
      <c r="L431" s="1"/>
      <c r="M431" s="1"/>
      <c r="N431" s="1"/>
      <c r="O431" s="1"/>
      <c r="P431" s="1"/>
      <c r="Q431" s="2"/>
      <c r="R431" s="2"/>
      <c r="S431" s="2"/>
      <c r="T431" s="2"/>
    </row>
    <row r="432" spans="10:20" x14ac:dyDescent="0.25">
      <c r="J432" s="1"/>
      <c r="K432" s="1"/>
      <c r="L432" s="1"/>
      <c r="M432" s="1"/>
      <c r="N432" s="1"/>
      <c r="O432" s="1"/>
      <c r="P432" s="1"/>
      <c r="Q432" s="2"/>
      <c r="R432" s="2"/>
      <c r="S432" s="2"/>
      <c r="T432" s="2"/>
    </row>
    <row r="433" spans="10:20" x14ac:dyDescent="0.25">
      <c r="J433" s="1"/>
      <c r="K433" s="1"/>
      <c r="L433" s="1"/>
      <c r="M433" s="1"/>
      <c r="N433" s="1"/>
      <c r="O433" s="1"/>
      <c r="P433" s="1"/>
      <c r="Q433" s="2"/>
      <c r="R433" s="2"/>
      <c r="S433" s="2"/>
      <c r="T433" s="2"/>
    </row>
    <row r="434" spans="10:20" x14ac:dyDescent="0.25">
      <c r="J434" s="1"/>
      <c r="K434" s="1"/>
      <c r="L434" s="1"/>
      <c r="M434" s="1"/>
      <c r="N434" s="1"/>
      <c r="O434" s="1"/>
      <c r="P434" s="1"/>
      <c r="Q434" s="2"/>
      <c r="R434" s="2"/>
      <c r="S434" s="2"/>
      <c r="T434" s="2"/>
    </row>
    <row r="435" spans="10:20" x14ac:dyDescent="0.25">
      <c r="J435" s="1"/>
      <c r="K435" s="1"/>
      <c r="L435" s="1"/>
      <c r="M435" s="1"/>
      <c r="N435" s="1"/>
      <c r="O435" s="1"/>
      <c r="P435" s="1"/>
      <c r="Q435" s="2"/>
      <c r="R435" s="2"/>
      <c r="S435" s="2"/>
      <c r="T435" s="2"/>
    </row>
    <row r="436" spans="10:20" x14ac:dyDescent="0.25">
      <c r="J436" s="1"/>
      <c r="K436" s="1"/>
      <c r="L436" s="1"/>
      <c r="M436" s="1"/>
      <c r="N436" s="1"/>
      <c r="O436" s="1"/>
      <c r="P436" s="1"/>
      <c r="Q436" s="2"/>
      <c r="R436" s="2"/>
      <c r="S436" s="2"/>
      <c r="T436" s="2"/>
    </row>
    <row r="437" spans="10:20" x14ac:dyDescent="0.25">
      <c r="J437" s="1"/>
      <c r="K437" s="1"/>
      <c r="L437" s="1"/>
      <c r="M437" s="1"/>
      <c r="N437" s="1"/>
      <c r="O437" s="1"/>
      <c r="P437" s="1"/>
      <c r="Q437" s="2"/>
      <c r="R437" s="2"/>
      <c r="S437" s="2"/>
      <c r="T437" s="2"/>
    </row>
    <row r="438" spans="10:20" x14ac:dyDescent="0.25">
      <c r="J438" s="1"/>
      <c r="K438" s="1"/>
      <c r="L438" s="1"/>
      <c r="M438" s="1"/>
      <c r="N438" s="1"/>
      <c r="O438" s="1"/>
      <c r="P438" s="1"/>
      <c r="Q438" s="2"/>
      <c r="R438" s="2"/>
      <c r="S438" s="2"/>
      <c r="T438" s="2"/>
    </row>
    <row r="439" spans="10:20" x14ac:dyDescent="0.25">
      <c r="J439" s="1"/>
      <c r="K439" s="1"/>
      <c r="L439" s="1"/>
      <c r="M439" s="1"/>
      <c r="N439" s="1"/>
      <c r="O439" s="1"/>
      <c r="P439" s="1"/>
      <c r="Q439" s="2"/>
      <c r="R439" s="2"/>
      <c r="S439" s="2"/>
      <c r="T439" s="2"/>
    </row>
    <row r="440" spans="10:20" x14ac:dyDescent="0.25">
      <c r="J440" s="1"/>
      <c r="K440" s="1"/>
      <c r="L440" s="1"/>
      <c r="M440" s="1"/>
      <c r="N440" s="1"/>
      <c r="O440" s="1"/>
      <c r="P440" s="1"/>
      <c r="Q440" s="2"/>
      <c r="R440" s="2"/>
      <c r="S440" s="2"/>
      <c r="T440" s="2"/>
    </row>
    <row r="441" spans="10:20" x14ac:dyDescent="0.25">
      <c r="J441" s="1"/>
      <c r="K441" s="1"/>
      <c r="L441" s="1"/>
      <c r="M441" s="1"/>
      <c r="N441" s="1"/>
      <c r="O441" s="1"/>
      <c r="P441" s="1"/>
      <c r="Q441" s="2"/>
      <c r="R441" s="2"/>
      <c r="S441" s="2"/>
      <c r="T441" s="2"/>
    </row>
    <row r="442" spans="10:20" x14ac:dyDescent="0.25">
      <c r="J442" s="1"/>
      <c r="K442" s="1"/>
      <c r="L442" s="1"/>
      <c r="M442" s="1"/>
      <c r="N442" s="1"/>
      <c r="O442" s="1"/>
      <c r="P442" s="1"/>
      <c r="Q442" s="2"/>
      <c r="R442" s="2"/>
      <c r="S442" s="2"/>
      <c r="T442" s="2"/>
    </row>
    <row r="443" spans="10:20" x14ac:dyDescent="0.25">
      <c r="J443" s="1"/>
      <c r="K443" s="1"/>
      <c r="L443" s="1"/>
      <c r="M443" s="1"/>
      <c r="N443" s="1"/>
      <c r="O443" s="1"/>
      <c r="P443" s="1"/>
      <c r="Q443" s="2"/>
      <c r="R443" s="2"/>
      <c r="S443" s="2"/>
      <c r="T443" s="2"/>
    </row>
    <row r="444" spans="10:20" x14ac:dyDescent="0.25">
      <c r="J444" s="1"/>
      <c r="K444" s="1"/>
      <c r="L444" s="1"/>
      <c r="M444" s="1"/>
      <c r="N444" s="1"/>
      <c r="O444" s="1"/>
      <c r="P444" s="1"/>
      <c r="Q444" s="2"/>
      <c r="R444" s="2"/>
      <c r="S444" s="2"/>
      <c r="T444" s="2"/>
    </row>
    <row r="445" spans="10:20" x14ac:dyDescent="0.25">
      <c r="J445" s="1"/>
      <c r="K445" s="1"/>
      <c r="L445" s="1"/>
      <c r="M445" s="1"/>
      <c r="N445" s="1"/>
      <c r="O445" s="1"/>
      <c r="P445" s="1"/>
      <c r="Q445" s="2"/>
      <c r="R445" s="2"/>
      <c r="S445" s="2"/>
      <c r="T445" s="2"/>
    </row>
    <row r="446" spans="10:20" x14ac:dyDescent="0.25">
      <c r="J446" s="1"/>
      <c r="K446" s="1"/>
      <c r="L446" s="1"/>
      <c r="M446" s="1"/>
      <c r="N446" s="1"/>
      <c r="O446" s="1"/>
      <c r="P446" s="1"/>
      <c r="Q446" s="2"/>
      <c r="R446" s="2"/>
      <c r="S446" s="2"/>
      <c r="T446" s="2"/>
    </row>
    <row r="447" spans="10:20" x14ac:dyDescent="0.25">
      <c r="J447" s="1"/>
      <c r="K447" s="1"/>
      <c r="L447" s="1"/>
      <c r="M447" s="1"/>
      <c r="N447" s="1"/>
      <c r="O447" s="1"/>
      <c r="P447" s="1"/>
      <c r="Q447" s="2"/>
      <c r="R447" s="2"/>
      <c r="S447" s="2"/>
      <c r="T447" s="2"/>
    </row>
    <row r="448" spans="10:20" x14ac:dyDescent="0.25">
      <c r="J448" s="1"/>
      <c r="K448" s="1"/>
      <c r="L448" s="1"/>
      <c r="M448" s="1"/>
      <c r="N448" s="1"/>
      <c r="O448" s="1"/>
      <c r="P448" s="1"/>
      <c r="Q448" s="2"/>
      <c r="R448" s="2"/>
      <c r="S448" s="2"/>
      <c r="T448" s="2"/>
    </row>
    <row r="449" spans="10:20" x14ac:dyDescent="0.25">
      <c r="J449" s="1"/>
      <c r="K449" s="1"/>
      <c r="L449" s="1"/>
      <c r="M449" s="1"/>
      <c r="N449" s="1"/>
      <c r="O449" s="1"/>
      <c r="P449" s="1"/>
      <c r="Q449" s="2"/>
      <c r="R449" s="2"/>
      <c r="S449" s="2"/>
      <c r="T449" s="2"/>
    </row>
    <row r="450" spans="10:20" x14ac:dyDescent="0.25">
      <c r="J450" s="1"/>
      <c r="K450" s="1"/>
      <c r="L450" s="1"/>
      <c r="M450" s="1"/>
      <c r="N450" s="1"/>
      <c r="O450" s="1"/>
      <c r="P450" s="1"/>
      <c r="Q450" s="2"/>
      <c r="R450" s="2"/>
      <c r="S450" s="2"/>
      <c r="T450" s="2"/>
    </row>
    <row r="451" spans="10:20" x14ac:dyDescent="0.25">
      <c r="J451" s="1"/>
      <c r="K451" s="1"/>
      <c r="L451" s="1"/>
      <c r="M451" s="1"/>
      <c r="N451" s="1"/>
      <c r="O451" s="1"/>
      <c r="P451" s="1"/>
      <c r="Q451" s="2"/>
      <c r="R451" s="2"/>
      <c r="S451" s="2"/>
      <c r="T451" s="2"/>
    </row>
    <row r="452" spans="10:20" x14ac:dyDescent="0.25">
      <c r="J452" s="1"/>
      <c r="K452" s="1"/>
      <c r="L452" s="1"/>
      <c r="M452" s="1"/>
      <c r="N452" s="1"/>
      <c r="O452" s="1"/>
      <c r="P452" s="1"/>
      <c r="Q452" s="2"/>
      <c r="R452" s="2"/>
      <c r="S452" s="2"/>
      <c r="T452" s="2"/>
    </row>
    <row r="453" spans="10:20" x14ac:dyDescent="0.25">
      <c r="J453" s="1"/>
      <c r="K453" s="1"/>
      <c r="L453" s="1"/>
      <c r="M453" s="1"/>
      <c r="N453" s="1"/>
      <c r="O453" s="1"/>
      <c r="P453" s="1"/>
      <c r="Q453" s="2"/>
      <c r="R453" s="2"/>
      <c r="S453" s="2"/>
      <c r="T453" s="2"/>
    </row>
    <row r="454" spans="10:20" x14ac:dyDescent="0.25">
      <c r="J454" s="1"/>
      <c r="K454" s="1"/>
      <c r="L454" s="1"/>
      <c r="M454" s="1"/>
      <c r="N454" s="1"/>
      <c r="O454" s="1"/>
      <c r="P454" s="1"/>
      <c r="Q454" s="2"/>
      <c r="R454" s="2"/>
      <c r="S454" s="2"/>
      <c r="T454" s="2"/>
    </row>
    <row r="455" spans="10:20" x14ac:dyDescent="0.25">
      <c r="J455" s="1"/>
      <c r="K455" s="1"/>
      <c r="L455" s="1"/>
      <c r="M455" s="1"/>
      <c r="N455" s="1"/>
      <c r="O455" s="1"/>
      <c r="P455" s="1"/>
      <c r="Q455" s="2"/>
      <c r="R455" s="2"/>
      <c r="S455" s="2"/>
      <c r="T455" s="2"/>
    </row>
    <row r="456" spans="10:20" x14ac:dyDescent="0.25">
      <c r="J456" s="1"/>
      <c r="K456" s="1"/>
      <c r="L456" s="1"/>
      <c r="M456" s="1"/>
      <c r="N456" s="1"/>
      <c r="O456" s="1"/>
      <c r="P456" s="1"/>
      <c r="Q456" s="2"/>
      <c r="R456" s="2"/>
      <c r="S456" s="2"/>
      <c r="T456" s="2"/>
    </row>
    <row r="457" spans="10:20" x14ac:dyDescent="0.25">
      <c r="J457" s="1"/>
      <c r="K457" s="1"/>
      <c r="L457" s="1"/>
      <c r="M457" s="1"/>
      <c r="N457" s="1"/>
      <c r="O457" s="1"/>
      <c r="P457" s="1"/>
      <c r="Q457" s="2"/>
      <c r="R457" s="2"/>
      <c r="S457" s="2"/>
      <c r="T457" s="2"/>
    </row>
    <row r="458" spans="10:20" x14ac:dyDescent="0.25">
      <c r="J458" s="1"/>
      <c r="K458" s="1"/>
      <c r="L458" s="1"/>
      <c r="M458" s="1"/>
      <c r="N458" s="1"/>
      <c r="O458" s="1"/>
      <c r="P458" s="1"/>
      <c r="Q458" s="2"/>
      <c r="R458" s="2"/>
      <c r="S458" s="2"/>
      <c r="T458" s="2"/>
    </row>
    <row r="459" spans="10:20" x14ac:dyDescent="0.25">
      <c r="J459" s="1"/>
      <c r="K459" s="1"/>
      <c r="L459" s="1"/>
      <c r="M459" s="1"/>
      <c r="N459" s="1"/>
      <c r="O459" s="1"/>
      <c r="P459" s="1"/>
      <c r="Q459" s="2"/>
      <c r="R459" s="2"/>
      <c r="S459" s="2"/>
      <c r="T459" s="2"/>
    </row>
    <row r="460" spans="10:20" x14ac:dyDescent="0.25">
      <c r="J460" s="1"/>
      <c r="K460" s="1"/>
      <c r="L460" s="1"/>
      <c r="M460" s="1"/>
      <c r="N460" s="1"/>
      <c r="O460" s="1"/>
      <c r="P460" s="1"/>
      <c r="Q460" s="2"/>
      <c r="R460" s="2"/>
      <c r="S460" s="2"/>
      <c r="T460" s="2"/>
    </row>
    <row r="461" spans="10:20" x14ac:dyDescent="0.25">
      <c r="J461" s="1"/>
      <c r="K461" s="1"/>
      <c r="L461" s="1"/>
      <c r="M461" s="1"/>
      <c r="N461" s="1"/>
      <c r="O461" s="1"/>
      <c r="P461" s="1"/>
      <c r="Q461" s="2"/>
      <c r="R461" s="2"/>
      <c r="S461" s="2"/>
      <c r="T461" s="2"/>
    </row>
    <row r="462" spans="10:20" x14ac:dyDescent="0.25">
      <c r="J462" s="1"/>
      <c r="K462" s="1"/>
      <c r="L462" s="1"/>
      <c r="M462" s="1"/>
      <c r="N462" s="1"/>
      <c r="O462" s="1"/>
      <c r="P462" s="1"/>
      <c r="Q462" s="2"/>
      <c r="R462" s="2"/>
      <c r="S462" s="2"/>
      <c r="T462" s="2"/>
    </row>
    <row r="463" spans="10:20" x14ac:dyDescent="0.25">
      <c r="J463" s="1"/>
      <c r="K463" s="1"/>
      <c r="L463" s="1"/>
      <c r="M463" s="1"/>
      <c r="N463" s="1"/>
      <c r="O463" s="1"/>
      <c r="P463" s="1"/>
      <c r="Q463" s="2"/>
      <c r="R463" s="2"/>
      <c r="S463" s="2"/>
      <c r="T463" s="2"/>
    </row>
    <row r="464" spans="10:20" x14ac:dyDescent="0.25">
      <c r="J464" s="1"/>
      <c r="K464" s="1"/>
      <c r="L464" s="1"/>
      <c r="M464" s="1"/>
      <c r="N464" s="1"/>
      <c r="O464" s="1"/>
      <c r="P464" s="1"/>
      <c r="Q464" s="2"/>
      <c r="R464" s="2"/>
      <c r="S464" s="2"/>
      <c r="T464" s="2"/>
    </row>
    <row r="465" spans="10:20" x14ac:dyDescent="0.25">
      <c r="J465" s="1"/>
      <c r="K465" s="1"/>
      <c r="L465" s="1"/>
      <c r="M465" s="1"/>
      <c r="N465" s="1"/>
      <c r="O465" s="1"/>
      <c r="P465" s="1"/>
      <c r="Q465" s="2"/>
      <c r="R465" s="2"/>
      <c r="S465" s="2"/>
      <c r="T465" s="2"/>
    </row>
    <row r="466" spans="10:20" x14ac:dyDescent="0.25">
      <c r="J466" s="1"/>
      <c r="K466" s="1"/>
      <c r="L466" s="1"/>
      <c r="M466" s="1"/>
      <c r="N466" s="1"/>
      <c r="O466" s="1"/>
      <c r="P466" s="1"/>
      <c r="Q466" s="2"/>
      <c r="R466" s="2"/>
      <c r="S466" s="2"/>
      <c r="T466" s="2"/>
    </row>
    <row r="467" spans="10:20" x14ac:dyDescent="0.25">
      <c r="J467" s="1"/>
      <c r="K467" s="1"/>
      <c r="L467" s="1"/>
      <c r="M467" s="1"/>
      <c r="N467" s="1"/>
      <c r="O467" s="1"/>
      <c r="P467" s="1"/>
      <c r="Q467" s="2"/>
      <c r="R467" s="2"/>
      <c r="S467" s="2"/>
      <c r="T467" s="2"/>
    </row>
    <row r="468" spans="10:20" x14ac:dyDescent="0.25">
      <c r="J468" s="1"/>
      <c r="K468" s="1"/>
      <c r="L468" s="1"/>
      <c r="M468" s="1"/>
      <c r="N468" s="1"/>
      <c r="O468" s="1"/>
      <c r="P468" s="1"/>
      <c r="Q468" s="2"/>
      <c r="R468" s="2"/>
      <c r="S468" s="2"/>
      <c r="T468" s="2"/>
    </row>
    <row r="469" spans="10:20" x14ac:dyDescent="0.25">
      <c r="J469" s="1"/>
      <c r="K469" s="1"/>
      <c r="L469" s="1"/>
      <c r="M469" s="1"/>
      <c r="N469" s="1"/>
      <c r="O469" s="1"/>
      <c r="P469" s="1"/>
      <c r="Q469" s="2"/>
      <c r="R469" s="2"/>
      <c r="S469" s="2"/>
      <c r="T469" s="2"/>
    </row>
    <row r="470" spans="10:20" x14ac:dyDescent="0.25">
      <c r="J470" s="1"/>
      <c r="K470" s="1"/>
      <c r="L470" s="1"/>
      <c r="M470" s="1"/>
      <c r="N470" s="1"/>
      <c r="O470" s="1"/>
      <c r="P470" s="1"/>
      <c r="Q470" s="2"/>
      <c r="R470" s="2"/>
      <c r="S470" s="2"/>
      <c r="T470" s="2"/>
    </row>
    <row r="471" spans="10:20" x14ac:dyDescent="0.25">
      <c r="J471" s="1"/>
      <c r="K471" s="1"/>
      <c r="L471" s="1"/>
      <c r="M471" s="1"/>
      <c r="N471" s="1"/>
      <c r="O471" s="1"/>
      <c r="P471" s="1"/>
      <c r="Q471" s="2"/>
      <c r="R471" s="2"/>
      <c r="S471" s="2"/>
      <c r="T471" s="2"/>
    </row>
    <row r="472" spans="10:20" x14ac:dyDescent="0.25">
      <c r="J472" s="1"/>
      <c r="K472" s="1"/>
      <c r="L472" s="1"/>
      <c r="M472" s="1"/>
      <c r="N472" s="1"/>
      <c r="O472" s="1"/>
      <c r="P472" s="1"/>
      <c r="Q472" s="2"/>
      <c r="R472" s="2"/>
      <c r="S472" s="2"/>
      <c r="T472" s="2"/>
    </row>
    <row r="473" spans="10:20" x14ac:dyDescent="0.25">
      <c r="J473" s="1"/>
      <c r="K473" s="1"/>
      <c r="L473" s="1"/>
      <c r="M473" s="1"/>
      <c r="N473" s="1"/>
      <c r="O473" s="1"/>
      <c r="P473" s="1"/>
      <c r="Q473" s="2"/>
      <c r="R473" s="2"/>
      <c r="S473" s="2"/>
      <c r="T473" s="2"/>
    </row>
    <row r="474" spans="10:20" x14ac:dyDescent="0.25">
      <c r="J474" s="1"/>
      <c r="K474" s="1"/>
      <c r="L474" s="1"/>
      <c r="M474" s="1"/>
      <c r="N474" s="1"/>
      <c r="O474" s="1"/>
      <c r="P474" s="1"/>
      <c r="Q474" s="2"/>
      <c r="R474" s="2"/>
      <c r="S474" s="2"/>
      <c r="T474" s="2"/>
    </row>
    <row r="475" spans="10:20" x14ac:dyDescent="0.25">
      <c r="J475" s="1"/>
      <c r="K475" s="1"/>
      <c r="L475" s="1"/>
      <c r="M475" s="1"/>
      <c r="N475" s="1"/>
      <c r="O475" s="1"/>
      <c r="P475" s="1"/>
      <c r="Q475" s="2"/>
      <c r="R475" s="2"/>
      <c r="S475" s="2"/>
      <c r="T475" s="2"/>
    </row>
    <row r="476" spans="10:20" x14ac:dyDescent="0.25">
      <c r="J476" s="1"/>
      <c r="K476" s="1"/>
      <c r="L476" s="1"/>
      <c r="M476" s="1"/>
      <c r="N476" s="1"/>
      <c r="O476" s="1"/>
      <c r="P476" s="1"/>
      <c r="Q476" s="2"/>
      <c r="R476" s="2"/>
      <c r="S476" s="2"/>
      <c r="T476" s="2"/>
    </row>
    <row r="477" spans="10:20" x14ac:dyDescent="0.25">
      <c r="J477" s="1"/>
      <c r="K477" s="1"/>
      <c r="L477" s="1"/>
      <c r="M477" s="1"/>
      <c r="N477" s="1"/>
      <c r="O477" s="1"/>
      <c r="P477" s="1"/>
      <c r="Q477" s="2"/>
      <c r="R477" s="2"/>
      <c r="S477" s="2"/>
      <c r="T477" s="2"/>
    </row>
    <row r="478" spans="10:20" x14ac:dyDescent="0.25">
      <c r="J478" s="1"/>
      <c r="K478" s="1"/>
      <c r="L478" s="1"/>
      <c r="M478" s="1"/>
      <c r="N478" s="1"/>
      <c r="O478" s="1"/>
      <c r="P478" s="1"/>
      <c r="Q478" s="2"/>
      <c r="R478" s="2"/>
      <c r="S478" s="2"/>
      <c r="T478" s="2"/>
    </row>
    <row r="479" spans="10:20" x14ac:dyDescent="0.25">
      <c r="J479" s="1"/>
      <c r="K479" s="1"/>
      <c r="L479" s="1"/>
      <c r="M479" s="1"/>
      <c r="N479" s="1"/>
      <c r="O479" s="1"/>
      <c r="P479" s="1"/>
      <c r="Q479" s="2"/>
      <c r="R479" s="2"/>
      <c r="S479" s="2"/>
      <c r="T479" s="2"/>
    </row>
    <row r="480" spans="10:20" x14ac:dyDescent="0.25">
      <c r="J480" s="1"/>
      <c r="K480" s="1"/>
      <c r="L480" s="1"/>
      <c r="M480" s="1"/>
      <c r="N480" s="1"/>
      <c r="O480" s="1"/>
      <c r="P480" s="1"/>
      <c r="Q480" s="2"/>
      <c r="R480" s="2"/>
      <c r="S480" s="2"/>
      <c r="T480" s="2"/>
    </row>
    <row r="481" spans="10:20" x14ac:dyDescent="0.25">
      <c r="J481" s="1"/>
      <c r="K481" s="1"/>
      <c r="L481" s="1"/>
      <c r="M481" s="1"/>
      <c r="N481" s="1"/>
      <c r="O481" s="1"/>
      <c r="P481" s="1"/>
      <c r="Q481" s="2"/>
      <c r="R481" s="2"/>
      <c r="S481" s="2"/>
      <c r="T481" s="2"/>
    </row>
    <row r="482" spans="10:20" x14ac:dyDescent="0.25">
      <c r="J482" s="1"/>
      <c r="K482" s="1"/>
      <c r="L482" s="1"/>
      <c r="M482" s="1"/>
      <c r="N482" s="1"/>
      <c r="O482" s="1"/>
      <c r="P482" s="1"/>
      <c r="Q482" s="2"/>
      <c r="R482" s="2"/>
      <c r="S482" s="2"/>
      <c r="T482" s="2"/>
    </row>
    <row r="483" spans="10:20" x14ac:dyDescent="0.25">
      <c r="J483" s="1"/>
      <c r="K483" s="1"/>
      <c r="L483" s="1"/>
      <c r="M483" s="1"/>
      <c r="N483" s="1"/>
      <c r="O483" s="1"/>
      <c r="P483" s="1"/>
      <c r="Q483" s="2"/>
      <c r="R483" s="2"/>
      <c r="S483" s="2"/>
      <c r="T483" s="2"/>
    </row>
    <row r="484" spans="10:20" x14ac:dyDescent="0.25">
      <c r="J484" s="1"/>
      <c r="K484" s="1"/>
      <c r="L484" s="1"/>
      <c r="M484" s="1"/>
      <c r="N484" s="1"/>
      <c r="O484" s="1"/>
      <c r="P484" s="1"/>
      <c r="Q484" s="2"/>
      <c r="R484" s="2"/>
      <c r="S484" s="2"/>
      <c r="T484" s="2"/>
    </row>
    <row r="485" spans="10:20" x14ac:dyDescent="0.25">
      <c r="J485" s="1"/>
      <c r="K485" s="1"/>
      <c r="L485" s="1"/>
      <c r="M485" s="1"/>
      <c r="N485" s="1"/>
      <c r="O485" s="1"/>
      <c r="P485" s="1"/>
      <c r="Q485" s="2"/>
      <c r="R485" s="2"/>
      <c r="S485" s="2"/>
      <c r="T485" s="2"/>
    </row>
    <row r="486" spans="10:20" x14ac:dyDescent="0.25">
      <c r="J486" s="1"/>
      <c r="K486" s="1"/>
      <c r="L486" s="1"/>
      <c r="M486" s="1"/>
      <c r="N486" s="1"/>
      <c r="O486" s="1"/>
      <c r="P486" s="1"/>
      <c r="Q486" s="2"/>
      <c r="R486" s="2"/>
      <c r="S486" s="2"/>
      <c r="T486" s="2"/>
    </row>
    <row r="487" spans="10:20" x14ac:dyDescent="0.25">
      <c r="J487" s="1"/>
      <c r="K487" s="1"/>
      <c r="L487" s="1"/>
      <c r="M487" s="1"/>
      <c r="N487" s="1"/>
      <c r="O487" s="1"/>
      <c r="P487" s="1"/>
      <c r="Q487" s="2"/>
      <c r="R487" s="2"/>
      <c r="S487" s="2"/>
      <c r="T487" s="2"/>
    </row>
    <row r="488" spans="10:20" x14ac:dyDescent="0.25">
      <c r="J488" s="1"/>
      <c r="K488" s="1"/>
      <c r="L488" s="1"/>
      <c r="M488" s="1"/>
      <c r="N488" s="1"/>
      <c r="O488" s="1"/>
      <c r="P488" s="1"/>
      <c r="Q488" s="2"/>
      <c r="R488" s="2"/>
      <c r="S488" s="2"/>
      <c r="T488" s="2"/>
    </row>
    <row r="489" spans="10:20" x14ac:dyDescent="0.25"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0:20" x14ac:dyDescent="0.25"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</sheetData>
  <sheetProtection algorithmName="SHA-512" hashValue="4ceZtD8IVi4DwjGPdb2Mi/QYlF/z+sC0R0rAN1DzcLZEkAU8BWPBdtDvQ9RMcNvHBX99UNBUqU83uBsYHxnxow==" saltValue="kDg4BcpVSi16UTKiPS1R1A==" spinCount="100000" sheet="1" objects="1" scenarios="1"/>
  <mergeCells count="14">
    <mergeCell ref="A21:E21"/>
    <mergeCell ref="A13:F13"/>
    <mergeCell ref="A14:F14"/>
    <mergeCell ref="A15:F15"/>
    <mergeCell ref="A16:F16"/>
    <mergeCell ref="D19:F19"/>
    <mergeCell ref="A20:F20"/>
    <mergeCell ref="A17:F17"/>
    <mergeCell ref="A18:F18"/>
    <mergeCell ref="I13:J14"/>
    <mergeCell ref="I15:J15"/>
    <mergeCell ref="A1:H1"/>
    <mergeCell ref="A2:H2"/>
    <mergeCell ref="A3:H3"/>
  </mergeCells>
  <dataValidations count="1">
    <dataValidation type="list" allowBlank="1" showInputMessage="1" showErrorMessage="1" sqref="G13" xr:uid="{C582A675-C129-4EEC-AA98-ADDB9C079FAE}">
      <formula1>$J$1:$J$4</formula1>
    </dataValidation>
  </dataValidations>
  <pageMargins left="0.23622047244094491" right="0.23622047244094491" top="0.74803149606299213" bottom="0.74803149606299213" header="0.31496062992125984" footer="0.31496062992125984"/>
  <pageSetup paperSize="9" scale="60" orientation="landscape" horizontalDpi="360" verticalDpi="36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INSTRUCTIVO</vt:lpstr>
      <vt:lpstr>CUOTAS ATRASADAS DE 1 a 120</vt:lpstr>
    </vt:vector>
  </TitlesOfParts>
  <Company>Windows XP Colossus Edition 2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Esc. Jorge Machado</dc:creator>
  <cp:lastModifiedBy>sonia</cp:lastModifiedBy>
  <cp:lastPrinted>2026-05-01T22:25:41Z</cp:lastPrinted>
  <dcterms:created xsi:type="dcterms:W3CDTF">2008-11-22T16:57:46Z</dcterms:created>
  <dcterms:modified xsi:type="dcterms:W3CDTF">2026-05-06T16:24:59Z</dcterms:modified>
</cp:coreProperties>
</file>